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1"/>
  </bookViews>
  <sheets>
    <sheet name="Lok Sabha" sheetId="1" r:id="rId1"/>
    <sheet name="Legislative Assemblies" sheetId="2" r:id="rId2"/>
  </sheets>
  <definedNames/>
  <calcPr fullCalcOnLoad="1"/>
</workbook>
</file>

<file path=xl/sharedStrings.xml><?xml version="1.0" encoding="utf-8"?>
<sst xmlns="http://schemas.openxmlformats.org/spreadsheetml/2006/main" count="115" uniqueCount="53">
  <si>
    <t>Andhra Pradesh</t>
  </si>
  <si>
    <t>Arunachal Pradesh</t>
  </si>
  <si>
    <t xml:space="preserve">Assam </t>
  </si>
  <si>
    <t>Bihar</t>
  </si>
  <si>
    <t>Chattisgarh</t>
  </si>
  <si>
    <t>Delhi</t>
  </si>
  <si>
    <t>Goa</t>
  </si>
  <si>
    <t>Gujarat</t>
  </si>
  <si>
    <t>Haryana</t>
  </si>
  <si>
    <t>HP</t>
  </si>
  <si>
    <t>J&amp;K</t>
  </si>
  <si>
    <t>Jharkhand</t>
  </si>
  <si>
    <t>Karnataka</t>
  </si>
  <si>
    <t>Kerala</t>
  </si>
  <si>
    <t>MP</t>
  </si>
  <si>
    <t>Maharashtra</t>
  </si>
  <si>
    <t>Manipur</t>
  </si>
  <si>
    <t>Meghalaya</t>
  </si>
  <si>
    <t>Mizoram</t>
  </si>
  <si>
    <t>Nagaland</t>
  </si>
  <si>
    <t>Orissa</t>
  </si>
  <si>
    <t>Puducherry</t>
  </si>
  <si>
    <t>Punjab</t>
  </si>
  <si>
    <t>Rajasthan</t>
  </si>
  <si>
    <t>Sikkim</t>
  </si>
  <si>
    <t>TN</t>
  </si>
  <si>
    <t>Tripura</t>
  </si>
  <si>
    <t>UP</t>
  </si>
  <si>
    <t>Uttarakhand</t>
  </si>
  <si>
    <t>WB</t>
  </si>
  <si>
    <t>General</t>
  </si>
  <si>
    <t>Total seats</t>
  </si>
  <si>
    <t>Total</t>
  </si>
  <si>
    <t>Andaman</t>
  </si>
  <si>
    <t>Chandigarh</t>
  </si>
  <si>
    <t>Dadra</t>
  </si>
  <si>
    <t>Daman</t>
  </si>
  <si>
    <t>Lakshadweep</t>
  </si>
  <si>
    <t>First election</t>
  </si>
  <si>
    <t>Second election</t>
  </si>
  <si>
    <t>Third election</t>
  </si>
  <si>
    <t>Reserved for Women</t>
  </si>
  <si>
    <t>SC</t>
  </si>
  <si>
    <t>ST</t>
  </si>
  <si>
    <t>Anglo-Indian</t>
  </si>
  <si>
    <t>Grand Total</t>
  </si>
  <si>
    <t>Puducherry*</t>
  </si>
  <si>
    <t>Total excl. Puducherry</t>
  </si>
  <si>
    <t>Gen</t>
  </si>
  <si>
    <t xml:space="preserve">Note: *- Reservation for Puducherry Assembly does not require an Amendment to the Constitution of India, and was thus not part of the Bill. </t>
  </si>
  <si>
    <t xml:space="preserve"> It requires an ordinary Act of Parliament.</t>
  </si>
  <si>
    <t>Reservation for women in Legislative Assemblies</t>
  </si>
  <si>
    <t>Reservation for women in Lok Sabha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</si>
</sst>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Arial"/>
      <family val="2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5" fillId="0" borderId="9" xfId="0" applyFont="1" applyFill="1" applyBorder="1" applyAlignment="1">
      <alignment/>
    </xf>
    <xf numFmtId="0" fontId="5" fillId="0" borderId="9" xfId="0" applyFont="1" applyFill="1" applyBorder="1" applyAlignment="1" quotePrefix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/>
    </xf>
    <xf numFmtId="0" fontId="5" fillId="0" borderId="11" xfId="0" applyFont="1" applyFill="1" applyBorder="1" applyAlignment="1" quotePrefix="1">
      <alignment/>
    </xf>
    <xf numFmtId="0" fontId="5" fillId="0" borderId="0" xfId="0" applyFont="1" applyFill="1" applyAlignment="1" quotePrefix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5" xfId="0" applyFont="1" applyFill="1" applyBorder="1" applyAlignment="1" quotePrefix="1">
      <alignment/>
    </xf>
    <xf numFmtId="0" fontId="5" fillId="0" borderId="8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4" xfId="0" applyFont="1" applyFill="1" applyBorder="1" applyAlignment="1" quotePrefix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5" fillId="0" borderId="5" xfId="0" applyFont="1" applyFill="1" applyBorder="1" applyAlignment="1" quotePrefix="1">
      <alignment/>
    </xf>
    <xf numFmtId="0" fontId="5" fillId="0" borderId="0" xfId="0" applyFont="1" applyFill="1" applyAlignment="1" quotePrefix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" xfId="0" applyFont="1" applyFill="1" applyBorder="1" applyAlignment="1" quotePrefix="1">
      <alignment/>
    </xf>
    <xf numFmtId="0" fontId="5" fillId="0" borderId="7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8" xfId="0" applyFont="1" applyFill="1" applyBorder="1" applyAlignment="1" quotePrefix="1">
      <alignment/>
    </xf>
    <xf numFmtId="0" fontId="4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0</xdr:col>
      <xdr:colOff>876300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0</xdr:col>
      <xdr:colOff>971550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7905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workbookViewId="0" topLeftCell="A1">
      <selection activeCell="C50" sqref="C50:D50"/>
    </sheetView>
  </sheetViews>
  <sheetFormatPr defaultColWidth="9.140625" defaultRowHeight="12.75"/>
  <cols>
    <col min="1" max="1" width="15.8515625" style="2" customWidth="1"/>
    <col min="2" max="2" width="7.140625" style="2" customWidth="1"/>
    <col min="3" max="3" width="6.421875" style="2" customWidth="1"/>
    <col min="4" max="4" width="5.28125" style="2" customWidth="1"/>
    <col min="5" max="5" width="7.00390625" style="2" customWidth="1"/>
    <col min="6" max="6" width="6.421875" style="2" customWidth="1"/>
    <col min="7" max="7" width="6.57421875" style="2" customWidth="1"/>
    <col min="8" max="8" width="6.8515625" style="2" customWidth="1"/>
    <col min="9" max="9" width="7.28125" style="2" customWidth="1"/>
    <col min="10" max="10" width="6.57421875" style="2" customWidth="1"/>
    <col min="11" max="11" width="5.7109375" style="2" customWidth="1"/>
    <col min="12" max="12" width="6.7109375" style="2" customWidth="1"/>
    <col min="13" max="16" width="6.140625" style="2" customWidth="1"/>
    <col min="17" max="17" width="6.421875" style="2" customWidth="1"/>
    <col min="18" max="16384" width="9.140625" style="2" customWidth="1"/>
  </cols>
  <sheetData>
    <row r="1" ht="15">
      <c r="F1" s="61" t="s">
        <v>52</v>
      </c>
    </row>
    <row r="2" spans="2:17" ht="11.25">
      <c r="B2" s="3" t="s">
        <v>31</v>
      </c>
      <c r="C2" s="4"/>
      <c r="D2" s="4"/>
      <c r="E2" s="5"/>
      <c r="F2" s="3" t="s">
        <v>41</v>
      </c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2:17" s="6" customFormat="1" ht="11.25">
      <c r="B3" s="7"/>
      <c r="C3" s="8"/>
      <c r="D3" s="8"/>
      <c r="E3" s="9"/>
      <c r="F3" s="10" t="s">
        <v>38</v>
      </c>
      <c r="G3" s="11"/>
      <c r="H3" s="11"/>
      <c r="I3" s="12"/>
      <c r="J3" s="10" t="s">
        <v>39</v>
      </c>
      <c r="K3" s="11"/>
      <c r="L3" s="11"/>
      <c r="M3" s="12"/>
      <c r="N3" s="11" t="s">
        <v>40</v>
      </c>
      <c r="O3" s="11"/>
      <c r="P3" s="11"/>
      <c r="Q3" s="12"/>
    </row>
    <row r="4" spans="1:17" s="6" customFormat="1" ht="11.25">
      <c r="A4" s="13"/>
      <c r="B4" s="14" t="s">
        <v>32</v>
      </c>
      <c r="C4" s="15" t="s">
        <v>42</v>
      </c>
      <c r="D4" s="15" t="s">
        <v>43</v>
      </c>
      <c r="E4" s="16" t="s">
        <v>30</v>
      </c>
      <c r="F4" s="14" t="s">
        <v>42</v>
      </c>
      <c r="G4" s="15" t="s">
        <v>43</v>
      </c>
      <c r="H4" s="15" t="s">
        <v>30</v>
      </c>
      <c r="I4" s="16" t="s">
        <v>32</v>
      </c>
      <c r="J4" s="14" t="s">
        <v>42</v>
      </c>
      <c r="K4" s="15" t="s">
        <v>43</v>
      </c>
      <c r="L4" s="15" t="s">
        <v>30</v>
      </c>
      <c r="M4" s="16" t="s">
        <v>32</v>
      </c>
      <c r="N4" s="15" t="s">
        <v>42</v>
      </c>
      <c r="O4" s="15" t="s">
        <v>43</v>
      </c>
      <c r="P4" s="15" t="s">
        <v>30</v>
      </c>
      <c r="Q4" s="16" t="s">
        <v>32</v>
      </c>
    </row>
    <row r="5" spans="1:17" ht="11.25">
      <c r="A5" s="2" t="s">
        <v>0</v>
      </c>
      <c r="B5" s="17">
        <v>42</v>
      </c>
      <c r="C5" s="2">
        <v>7</v>
      </c>
      <c r="D5" s="2">
        <v>3</v>
      </c>
      <c r="E5" s="2">
        <f aca="true" t="shared" si="0" ref="E5:E39">B5-C5-D5</f>
        <v>32</v>
      </c>
      <c r="F5" s="18">
        <f>IF(C5=1,1,IF(C5=2,1,ROUND(C5/3,0)))</f>
        <v>2</v>
      </c>
      <c r="G5" s="19">
        <f>IF(D5=1,1,IF(D5=2,1,ROUND(D5/3,0)))</f>
        <v>1</v>
      </c>
      <c r="H5" s="20">
        <f>IF(E5=0,0,IF(E5=1,1,IF(E5=2,1,ROUND(B5/3,0)-F5-G5)))</f>
        <v>11</v>
      </c>
      <c r="I5" s="21">
        <f>F5+G5+H5</f>
        <v>14</v>
      </c>
      <c r="J5" s="22">
        <f>IF(C5=1,0,IF(C5=2,1,ROUND(C5/3,0)))</f>
        <v>2</v>
      </c>
      <c r="K5" s="22">
        <f>IF(D5=1,0,IF(D5=2,1,ROUND(D5/3,0)))</f>
        <v>1</v>
      </c>
      <c r="L5" s="22">
        <f>IF(E5=0,0,IF(E5=1,0,IF(E5=2,1,ROUND(B5/3,0)-J5-K5)))</f>
        <v>11</v>
      </c>
      <c r="M5" s="21">
        <f>J5+K5+L5</f>
        <v>14</v>
      </c>
      <c r="N5" s="22">
        <f>IF(C5=1,0,IF(C5=2,0,ROUND(C5/3,0)))</f>
        <v>2</v>
      </c>
      <c r="O5" s="22">
        <f>IF(D5=1,0,IF(D5=2,0,ROUND(D5/3,0)))</f>
        <v>1</v>
      </c>
      <c r="P5" s="22">
        <f>IF(E5=0,0,IF(E5=1,0,IF(E5=2,0,ROUND(B5/3,0)-N5-O5)))</f>
        <v>11</v>
      </c>
      <c r="Q5" s="21">
        <f>N5+O5+P5</f>
        <v>14</v>
      </c>
    </row>
    <row r="6" spans="1:17" ht="11.25">
      <c r="A6" s="2" t="s">
        <v>1</v>
      </c>
      <c r="B6" s="23">
        <v>2</v>
      </c>
      <c r="E6" s="2">
        <f t="shared" si="0"/>
        <v>2</v>
      </c>
      <c r="F6" s="24">
        <f aca="true" t="shared" si="1" ref="F6:F39">IF(C6=1,1,IF(C6=2,1,ROUND(C6/3,0)))</f>
        <v>0</v>
      </c>
      <c r="G6" s="25">
        <f aca="true" t="shared" si="2" ref="G6:G39">IF(D6=1,1,IF(D6=2,1,ROUND(D6/3,0)))</f>
        <v>0</v>
      </c>
      <c r="H6" s="26">
        <f aca="true" t="shared" si="3" ref="H6:H39">IF(E6=0,0,IF(E6=1,1,IF(E6=2,1,ROUND(B6/3,0)-F6-G6)))</f>
        <v>1</v>
      </c>
      <c r="I6" s="27">
        <f aca="true" t="shared" si="4" ref="I6:I39">F6+G6+H6</f>
        <v>1</v>
      </c>
      <c r="J6" s="22">
        <f aca="true" t="shared" si="5" ref="J6:J39">IF(C6=1,0,IF(C6=2,1,ROUND(C6/3,0)))</f>
        <v>0</v>
      </c>
      <c r="K6" s="22">
        <f aca="true" t="shared" si="6" ref="K6:K39">IF(D6=1,0,IF(D6=2,1,ROUND(D6/3,0)))</f>
        <v>0</v>
      </c>
      <c r="L6" s="22">
        <f aca="true" t="shared" si="7" ref="L6:L39">IF(E6=0,0,IF(E6=1,0,IF(E6=2,1,ROUND(B6/3,0)-J6-K6)))</f>
        <v>1</v>
      </c>
      <c r="M6" s="27">
        <f aca="true" t="shared" si="8" ref="M6:M39">J6+K6+L6</f>
        <v>1</v>
      </c>
      <c r="N6" s="22">
        <f aca="true" t="shared" si="9" ref="N6:N39">IF(C6=1,0,IF(C6=2,0,ROUND(C6/3,0)))</f>
        <v>0</v>
      </c>
      <c r="O6" s="22">
        <f aca="true" t="shared" si="10" ref="O6:O39">IF(D6=1,0,IF(D6=2,0,ROUND(D6/3,0)))</f>
        <v>0</v>
      </c>
      <c r="P6" s="22">
        <f aca="true" t="shared" si="11" ref="P6:P39">IF(E6=0,0,IF(E6=1,0,IF(E6=2,0,ROUND(B6/3,0)-N6-O6)))</f>
        <v>0</v>
      </c>
      <c r="Q6" s="27">
        <f aca="true" t="shared" si="12" ref="Q6:Q39">N6+O6+P6</f>
        <v>0</v>
      </c>
    </row>
    <row r="7" spans="1:17" ht="11.25">
      <c r="A7" s="2" t="s">
        <v>2</v>
      </c>
      <c r="B7" s="23">
        <v>14</v>
      </c>
      <c r="C7" s="2">
        <v>1</v>
      </c>
      <c r="D7" s="2">
        <v>2</v>
      </c>
      <c r="E7" s="2">
        <f t="shared" si="0"/>
        <v>11</v>
      </c>
      <c r="F7" s="24">
        <f t="shared" si="1"/>
        <v>1</v>
      </c>
      <c r="G7" s="25">
        <f t="shared" si="2"/>
        <v>1</v>
      </c>
      <c r="H7" s="26">
        <f t="shared" si="3"/>
        <v>3</v>
      </c>
      <c r="I7" s="27">
        <f t="shared" si="4"/>
        <v>5</v>
      </c>
      <c r="J7" s="22">
        <f t="shared" si="5"/>
        <v>0</v>
      </c>
      <c r="K7" s="22">
        <f t="shared" si="6"/>
        <v>1</v>
      </c>
      <c r="L7" s="22">
        <f t="shared" si="7"/>
        <v>4</v>
      </c>
      <c r="M7" s="27">
        <f t="shared" si="8"/>
        <v>5</v>
      </c>
      <c r="N7" s="22">
        <f t="shared" si="9"/>
        <v>0</v>
      </c>
      <c r="O7" s="22">
        <f t="shared" si="10"/>
        <v>0</v>
      </c>
      <c r="P7" s="22">
        <f t="shared" si="11"/>
        <v>5</v>
      </c>
      <c r="Q7" s="27">
        <f t="shared" si="12"/>
        <v>5</v>
      </c>
    </row>
    <row r="8" spans="1:17" ht="11.25">
      <c r="A8" s="2" t="s">
        <v>3</v>
      </c>
      <c r="B8" s="23">
        <v>40</v>
      </c>
      <c r="C8" s="2">
        <v>6</v>
      </c>
      <c r="E8" s="2">
        <f t="shared" si="0"/>
        <v>34</v>
      </c>
      <c r="F8" s="24">
        <f t="shared" si="1"/>
        <v>2</v>
      </c>
      <c r="G8" s="25">
        <f t="shared" si="2"/>
        <v>0</v>
      </c>
      <c r="H8" s="26">
        <f t="shared" si="3"/>
        <v>11</v>
      </c>
      <c r="I8" s="27">
        <f t="shared" si="4"/>
        <v>13</v>
      </c>
      <c r="J8" s="22">
        <f t="shared" si="5"/>
        <v>2</v>
      </c>
      <c r="K8" s="22">
        <f t="shared" si="6"/>
        <v>0</v>
      </c>
      <c r="L8" s="22">
        <f t="shared" si="7"/>
        <v>11</v>
      </c>
      <c r="M8" s="27">
        <f t="shared" si="8"/>
        <v>13</v>
      </c>
      <c r="N8" s="22">
        <f t="shared" si="9"/>
        <v>2</v>
      </c>
      <c r="O8" s="22">
        <f t="shared" si="10"/>
        <v>0</v>
      </c>
      <c r="P8" s="22">
        <f t="shared" si="11"/>
        <v>11</v>
      </c>
      <c r="Q8" s="27">
        <f t="shared" si="12"/>
        <v>13</v>
      </c>
    </row>
    <row r="9" spans="1:17" ht="11.25">
      <c r="A9" s="2" t="s">
        <v>4</v>
      </c>
      <c r="B9" s="23">
        <v>11</v>
      </c>
      <c r="C9" s="2">
        <v>1</v>
      </c>
      <c r="D9" s="2">
        <v>4</v>
      </c>
      <c r="E9" s="2">
        <f t="shared" si="0"/>
        <v>6</v>
      </c>
      <c r="F9" s="24">
        <f t="shared" si="1"/>
        <v>1</v>
      </c>
      <c r="G9" s="25">
        <f t="shared" si="2"/>
        <v>1</v>
      </c>
      <c r="H9" s="26">
        <f t="shared" si="3"/>
        <v>2</v>
      </c>
      <c r="I9" s="27">
        <f t="shared" si="4"/>
        <v>4</v>
      </c>
      <c r="J9" s="22">
        <f t="shared" si="5"/>
        <v>0</v>
      </c>
      <c r="K9" s="22">
        <f t="shared" si="6"/>
        <v>1</v>
      </c>
      <c r="L9" s="22">
        <f t="shared" si="7"/>
        <v>3</v>
      </c>
      <c r="M9" s="27">
        <f t="shared" si="8"/>
        <v>4</v>
      </c>
      <c r="N9" s="22">
        <f t="shared" si="9"/>
        <v>0</v>
      </c>
      <c r="O9" s="22">
        <f t="shared" si="10"/>
        <v>1</v>
      </c>
      <c r="P9" s="22">
        <f t="shared" si="11"/>
        <v>3</v>
      </c>
      <c r="Q9" s="27">
        <f t="shared" si="12"/>
        <v>4</v>
      </c>
    </row>
    <row r="10" spans="1:17" ht="11.25">
      <c r="A10" s="2" t="s">
        <v>6</v>
      </c>
      <c r="B10" s="23">
        <v>2</v>
      </c>
      <c r="E10" s="2">
        <f t="shared" si="0"/>
        <v>2</v>
      </c>
      <c r="F10" s="24">
        <f t="shared" si="1"/>
        <v>0</v>
      </c>
      <c r="G10" s="25">
        <f t="shared" si="2"/>
        <v>0</v>
      </c>
      <c r="H10" s="26">
        <f t="shared" si="3"/>
        <v>1</v>
      </c>
      <c r="I10" s="27">
        <f t="shared" si="4"/>
        <v>1</v>
      </c>
      <c r="J10" s="22">
        <f t="shared" si="5"/>
        <v>0</v>
      </c>
      <c r="K10" s="22">
        <f t="shared" si="6"/>
        <v>0</v>
      </c>
      <c r="L10" s="22">
        <f t="shared" si="7"/>
        <v>1</v>
      </c>
      <c r="M10" s="27">
        <f t="shared" si="8"/>
        <v>1</v>
      </c>
      <c r="N10" s="22">
        <f t="shared" si="9"/>
        <v>0</v>
      </c>
      <c r="O10" s="22">
        <f t="shared" si="10"/>
        <v>0</v>
      </c>
      <c r="P10" s="22">
        <f t="shared" si="11"/>
        <v>0</v>
      </c>
      <c r="Q10" s="27">
        <f t="shared" si="12"/>
        <v>0</v>
      </c>
    </row>
    <row r="11" spans="1:17" ht="11.25">
      <c r="A11" s="2" t="s">
        <v>7</v>
      </c>
      <c r="B11" s="23">
        <v>26</v>
      </c>
      <c r="C11" s="2">
        <v>2</v>
      </c>
      <c r="D11" s="2">
        <v>4</v>
      </c>
      <c r="E11" s="2">
        <f t="shared" si="0"/>
        <v>20</v>
      </c>
      <c r="F11" s="24">
        <f t="shared" si="1"/>
        <v>1</v>
      </c>
      <c r="G11" s="25">
        <f t="shared" si="2"/>
        <v>1</v>
      </c>
      <c r="H11" s="26">
        <f t="shared" si="3"/>
        <v>7</v>
      </c>
      <c r="I11" s="27">
        <f t="shared" si="4"/>
        <v>9</v>
      </c>
      <c r="J11" s="22">
        <f t="shared" si="5"/>
        <v>1</v>
      </c>
      <c r="K11" s="22">
        <f t="shared" si="6"/>
        <v>1</v>
      </c>
      <c r="L11" s="22">
        <f t="shared" si="7"/>
        <v>7</v>
      </c>
      <c r="M11" s="27">
        <f t="shared" si="8"/>
        <v>9</v>
      </c>
      <c r="N11" s="22">
        <f t="shared" si="9"/>
        <v>0</v>
      </c>
      <c r="O11" s="22">
        <f t="shared" si="10"/>
        <v>1</v>
      </c>
      <c r="P11" s="22">
        <f t="shared" si="11"/>
        <v>8</v>
      </c>
      <c r="Q11" s="27">
        <f t="shared" si="12"/>
        <v>9</v>
      </c>
    </row>
    <row r="12" spans="1:17" ht="11.25">
      <c r="A12" s="2" t="s">
        <v>8</v>
      </c>
      <c r="B12" s="23">
        <v>10</v>
      </c>
      <c r="C12" s="2">
        <v>2</v>
      </c>
      <c r="E12" s="2">
        <f t="shared" si="0"/>
        <v>8</v>
      </c>
      <c r="F12" s="24">
        <f t="shared" si="1"/>
        <v>1</v>
      </c>
      <c r="G12" s="25">
        <f t="shared" si="2"/>
        <v>0</v>
      </c>
      <c r="H12" s="26">
        <f t="shared" si="3"/>
        <v>2</v>
      </c>
      <c r="I12" s="27">
        <f t="shared" si="4"/>
        <v>3</v>
      </c>
      <c r="J12" s="22">
        <f t="shared" si="5"/>
        <v>1</v>
      </c>
      <c r="K12" s="22">
        <f t="shared" si="6"/>
        <v>0</v>
      </c>
      <c r="L12" s="22">
        <f t="shared" si="7"/>
        <v>2</v>
      </c>
      <c r="M12" s="27">
        <f t="shared" si="8"/>
        <v>3</v>
      </c>
      <c r="N12" s="22">
        <f t="shared" si="9"/>
        <v>0</v>
      </c>
      <c r="O12" s="22">
        <f t="shared" si="10"/>
        <v>0</v>
      </c>
      <c r="P12" s="22">
        <f t="shared" si="11"/>
        <v>3</v>
      </c>
      <c r="Q12" s="27">
        <f t="shared" si="12"/>
        <v>3</v>
      </c>
    </row>
    <row r="13" spans="1:17" ht="11.25">
      <c r="A13" s="2" t="s">
        <v>9</v>
      </c>
      <c r="B13" s="23">
        <v>4</v>
      </c>
      <c r="C13" s="2">
        <v>1</v>
      </c>
      <c r="E13" s="2">
        <f t="shared" si="0"/>
        <v>3</v>
      </c>
      <c r="F13" s="24">
        <f t="shared" si="1"/>
        <v>1</v>
      </c>
      <c r="G13" s="25">
        <f t="shared" si="2"/>
        <v>0</v>
      </c>
      <c r="H13" s="26">
        <f t="shared" si="3"/>
        <v>0</v>
      </c>
      <c r="I13" s="27">
        <f t="shared" si="4"/>
        <v>1</v>
      </c>
      <c r="J13" s="22">
        <f t="shared" si="5"/>
        <v>0</v>
      </c>
      <c r="K13" s="22">
        <f t="shared" si="6"/>
        <v>0</v>
      </c>
      <c r="L13" s="22">
        <f t="shared" si="7"/>
        <v>1</v>
      </c>
      <c r="M13" s="27">
        <f t="shared" si="8"/>
        <v>1</v>
      </c>
      <c r="N13" s="22">
        <f t="shared" si="9"/>
        <v>0</v>
      </c>
      <c r="O13" s="22">
        <f t="shared" si="10"/>
        <v>0</v>
      </c>
      <c r="P13" s="22">
        <f t="shared" si="11"/>
        <v>1</v>
      </c>
      <c r="Q13" s="27">
        <f t="shared" si="12"/>
        <v>1</v>
      </c>
    </row>
    <row r="14" spans="1:17" ht="11.25">
      <c r="A14" s="2" t="s">
        <v>10</v>
      </c>
      <c r="B14" s="23">
        <v>6</v>
      </c>
      <c r="E14" s="2">
        <f t="shared" si="0"/>
        <v>6</v>
      </c>
      <c r="F14" s="24">
        <f t="shared" si="1"/>
        <v>0</v>
      </c>
      <c r="G14" s="25">
        <f t="shared" si="2"/>
        <v>0</v>
      </c>
      <c r="H14" s="26">
        <f t="shared" si="3"/>
        <v>2</v>
      </c>
      <c r="I14" s="27">
        <f t="shared" si="4"/>
        <v>2</v>
      </c>
      <c r="J14" s="22">
        <f t="shared" si="5"/>
        <v>0</v>
      </c>
      <c r="K14" s="22">
        <f t="shared" si="6"/>
        <v>0</v>
      </c>
      <c r="L14" s="22">
        <f t="shared" si="7"/>
        <v>2</v>
      </c>
      <c r="M14" s="27">
        <f t="shared" si="8"/>
        <v>2</v>
      </c>
      <c r="N14" s="22">
        <f t="shared" si="9"/>
        <v>0</v>
      </c>
      <c r="O14" s="22">
        <f t="shared" si="10"/>
        <v>0</v>
      </c>
      <c r="P14" s="22">
        <f t="shared" si="11"/>
        <v>2</v>
      </c>
      <c r="Q14" s="27">
        <f t="shared" si="12"/>
        <v>2</v>
      </c>
    </row>
    <row r="15" spans="1:17" ht="11.25">
      <c r="A15" s="2" t="s">
        <v>11</v>
      </c>
      <c r="B15" s="23">
        <v>14</v>
      </c>
      <c r="C15" s="2">
        <v>1</v>
      </c>
      <c r="D15" s="2">
        <v>5</v>
      </c>
      <c r="E15" s="2">
        <f t="shared" si="0"/>
        <v>8</v>
      </c>
      <c r="F15" s="24">
        <f t="shared" si="1"/>
        <v>1</v>
      </c>
      <c r="G15" s="25">
        <f t="shared" si="2"/>
        <v>2</v>
      </c>
      <c r="H15" s="26">
        <f t="shared" si="3"/>
        <v>2</v>
      </c>
      <c r="I15" s="27">
        <f t="shared" si="4"/>
        <v>5</v>
      </c>
      <c r="J15" s="22">
        <f t="shared" si="5"/>
        <v>0</v>
      </c>
      <c r="K15" s="22">
        <f t="shared" si="6"/>
        <v>2</v>
      </c>
      <c r="L15" s="22">
        <f t="shared" si="7"/>
        <v>3</v>
      </c>
      <c r="M15" s="27">
        <f t="shared" si="8"/>
        <v>5</v>
      </c>
      <c r="N15" s="22">
        <f t="shared" si="9"/>
        <v>0</v>
      </c>
      <c r="O15" s="22">
        <f t="shared" si="10"/>
        <v>2</v>
      </c>
      <c r="P15" s="22">
        <f t="shared" si="11"/>
        <v>3</v>
      </c>
      <c r="Q15" s="27">
        <f t="shared" si="12"/>
        <v>5</v>
      </c>
    </row>
    <row r="16" spans="1:17" ht="11.25">
      <c r="A16" s="2" t="s">
        <v>12</v>
      </c>
      <c r="B16" s="23">
        <v>28</v>
      </c>
      <c r="C16" s="2">
        <v>5</v>
      </c>
      <c r="D16" s="2">
        <v>2</v>
      </c>
      <c r="E16" s="2">
        <f t="shared" si="0"/>
        <v>21</v>
      </c>
      <c r="F16" s="24">
        <f t="shared" si="1"/>
        <v>2</v>
      </c>
      <c r="G16" s="25">
        <f t="shared" si="2"/>
        <v>1</v>
      </c>
      <c r="H16" s="26">
        <f t="shared" si="3"/>
        <v>6</v>
      </c>
      <c r="I16" s="27">
        <f t="shared" si="4"/>
        <v>9</v>
      </c>
      <c r="J16" s="22">
        <f t="shared" si="5"/>
        <v>2</v>
      </c>
      <c r="K16" s="22">
        <f t="shared" si="6"/>
        <v>1</v>
      </c>
      <c r="L16" s="22">
        <f t="shared" si="7"/>
        <v>6</v>
      </c>
      <c r="M16" s="27">
        <f t="shared" si="8"/>
        <v>9</v>
      </c>
      <c r="N16" s="22">
        <f t="shared" si="9"/>
        <v>2</v>
      </c>
      <c r="O16" s="22">
        <f t="shared" si="10"/>
        <v>0</v>
      </c>
      <c r="P16" s="22">
        <f t="shared" si="11"/>
        <v>7</v>
      </c>
      <c r="Q16" s="27">
        <f t="shared" si="12"/>
        <v>9</v>
      </c>
    </row>
    <row r="17" spans="1:17" ht="11.25">
      <c r="A17" s="2" t="s">
        <v>13</v>
      </c>
      <c r="B17" s="23">
        <v>20</v>
      </c>
      <c r="C17" s="2">
        <v>2</v>
      </c>
      <c r="E17" s="2">
        <f t="shared" si="0"/>
        <v>18</v>
      </c>
      <c r="F17" s="24">
        <f t="shared" si="1"/>
        <v>1</v>
      </c>
      <c r="G17" s="25">
        <f t="shared" si="2"/>
        <v>0</v>
      </c>
      <c r="H17" s="26">
        <f t="shared" si="3"/>
        <v>6</v>
      </c>
      <c r="I17" s="27">
        <f t="shared" si="4"/>
        <v>7</v>
      </c>
      <c r="J17" s="22">
        <f t="shared" si="5"/>
        <v>1</v>
      </c>
      <c r="K17" s="22">
        <f t="shared" si="6"/>
        <v>0</v>
      </c>
      <c r="L17" s="22">
        <f t="shared" si="7"/>
        <v>6</v>
      </c>
      <c r="M17" s="27">
        <f t="shared" si="8"/>
        <v>7</v>
      </c>
      <c r="N17" s="22">
        <f t="shared" si="9"/>
        <v>0</v>
      </c>
      <c r="O17" s="22">
        <f t="shared" si="10"/>
        <v>0</v>
      </c>
      <c r="P17" s="22">
        <f t="shared" si="11"/>
        <v>7</v>
      </c>
      <c r="Q17" s="27">
        <f t="shared" si="12"/>
        <v>7</v>
      </c>
    </row>
    <row r="18" spans="1:17" ht="11.25">
      <c r="A18" s="2" t="s">
        <v>14</v>
      </c>
      <c r="B18" s="23">
        <v>29</v>
      </c>
      <c r="C18" s="2">
        <v>4</v>
      </c>
      <c r="D18" s="2">
        <v>6</v>
      </c>
      <c r="E18" s="2">
        <f t="shared" si="0"/>
        <v>19</v>
      </c>
      <c r="F18" s="24">
        <f t="shared" si="1"/>
        <v>1</v>
      </c>
      <c r="G18" s="25">
        <f t="shared" si="2"/>
        <v>2</v>
      </c>
      <c r="H18" s="26">
        <f t="shared" si="3"/>
        <v>7</v>
      </c>
      <c r="I18" s="27">
        <f t="shared" si="4"/>
        <v>10</v>
      </c>
      <c r="J18" s="22">
        <f t="shared" si="5"/>
        <v>1</v>
      </c>
      <c r="K18" s="22">
        <f t="shared" si="6"/>
        <v>2</v>
      </c>
      <c r="L18" s="22">
        <f t="shared" si="7"/>
        <v>7</v>
      </c>
      <c r="M18" s="27">
        <f t="shared" si="8"/>
        <v>10</v>
      </c>
      <c r="N18" s="22">
        <f t="shared" si="9"/>
        <v>1</v>
      </c>
      <c r="O18" s="22">
        <f t="shared" si="10"/>
        <v>2</v>
      </c>
      <c r="P18" s="22">
        <f t="shared" si="11"/>
        <v>7</v>
      </c>
      <c r="Q18" s="27">
        <f t="shared" si="12"/>
        <v>10</v>
      </c>
    </row>
    <row r="19" spans="1:17" ht="11.25">
      <c r="A19" s="2" t="s">
        <v>15</v>
      </c>
      <c r="B19" s="23">
        <v>48</v>
      </c>
      <c r="C19" s="2">
        <v>5</v>
      </c>
      <c r="D19" s="2">
        <v>4</v>
      </c>
      <c r="E19" s="2">
        <f t="shared" si="0"/>
        <v>39</v>
      </c>
      <c r="F19" s="24">
        <f t="shared" si="1"/>
        <v>2</v>
      </c>
      <c r="G19" s="25">
        <f t="shared" si="2"/>
        <v>1</v>
      </c>
      <c r="H19" s="26">
        <f t="shared" si="3"/>
        <v>13</v>
      </c>
      <c r="I19" s="27">
        <f t="shared" si="4"/>
        <v>16</v>
      </c>
      <c r="J19" s="22">
        <f t="shared" si="5"/>
        <v>2</v>
      </c>
      <c r="K19" s="22">
        <f t="shared" si="6"/>
        <v>1</v>
      </c>
      <c r="L19" s="22">
        <f t="shared" si="7"/>
        <v>13</v>
      </c>
      <c r="M19" s="27">
        <f t="shared" si="8"/>
        <v>16</v>
      </c>
      <c r="N19" s="22">
        <f t="shared" si="9"/>
        <v>2</v>
      </c>
      <c r="O19" s="22">
        <f t="shared" si="10"/>
        <v>1</v>
      </c>
      <c r="P19" s="22">
        <f t="shared" si="11"/>
        <v>13</v>
      </c>
      <c r="Q19" s="27">
        <f t="shared" si="12"/>
        <v>16</v>
      </c>
    </row>
    <row r="20" spans="1:17" ht="11.25">
      <c r="A20" s="2" t="s">
        <v>16</v>
      </c>
      <c r="B20" s="23">
        <v>2</v>
      </c>
      <c r="C20" s="2">
        <v>0</v>
      </c>
      <c r="D20" s="2">
        <v>1</v>
      </c>
      <c r="E20" s="2">
        <f t="shared" si="0"/>
        <v>1</v>
      </c>
      <c r="F20" s="24">
        <f t="shared" si="1"/>
        <v>0</v>
      </c>
      <c r="G20" s="25">
        <f t="shared" si="2"/>
        <v>1</v>
      </c>
      <c r="H20" s="26">
        <f t="shared" si="3"/>
        <v>1</v>
      </c>
      <c r="I20" s="27">
        <f t="shared" si="4"/>
        <v>2</v>
      </c>
      <c r="J20" s="22">
        <f t="shared" si="5"/>
        <v>0</v>
      </c>
      <c r="K20" s="22">
        <f t="shared" si="6"/>
        <v>0</v>
      </c>
      <c r="L20" s="22">
        <f t="shared" si="7"/>
        <v>0</v>
      </c>
      <c r="M20" s="27">
        <f t="shared" si="8"/>
        <v>0</v>
      </c>
      <c r="N20" s="22">
        <f t="shared" si="9"/>
        <v>0</v>
      </c>
      <c r="O20" s="22">
        <f t="shared" si="10"/>
        <v>0</v>
      </c>
      <c r="P20" s="22">
        <f t="shared" si="11"/>
        <v>0</v>
      </c>
      <c r="Q20" s="27">
        <f t="shared" si="12"/>
        <v>0</v>
      </c>
    </row>
    <row r="21" spans="1:17" ht="11.25">
      <c r="A21" s="2" t="s">
        <v>17</v>
      </c>
      <c r="B21" s="23">
        <v>2</v>
      </c>
      <c r="D21" s="2">
        <v>2</v>
      </c>
      <c r="E21" s="2">
        <f t="shared" si="0"/>
        <v>0</v>
      </c>
      <c r="F21" s="24">
        <f t="shared" si="1"/>
        <v>0</v>
      </c>
      <c r="G21" s="25">
        <f t="shared" si="2"/>
        <v>1</v>
      </c>
      <c r="H21" s="26">
        <f t="shared" si="3"/>
        <v>0</v>
      </c>
      <c r="I21" s="27">
        <f t="shared" si="4"/>
        <v>1</v>
      </c>
      <c r="J21" s="22">
        <f t="shared" si="5"/>
        <v>0</v>
      </c>
      <c r="K21" s="22">
        <f t="shared" si="6"/>
        <v>1</v>
      </c>
      <c r="L21" s="22">
        <f t="shared" si="7"/>
        <v>0</v>
      </c>
      <c r="M21" s="27">
        <f t="shared" si="8"/>
        <v>1</v>
      </c>
      <c r="N21" s="22">
        <f t="shared" si="9"/>
        <v>0</v>
      </c>
      <c r="O21" s="22">
        <f t="shared" si="10"/>
        <v>0</v>
      </c>
      <c r="P21" s="22">
        <f t="shared" si="11"/>
        <v>0</v>
      </c>
      <c r="Q21" s="27">
        <f t="shared" si="12"/>
        <v>0</v>
      </c>
    </row>
    <row r="22" spans="1:17" ht="11.25">
      <c r="A22" s="2" t="s">
        <v>18</v>
      </c>
      <c r="B22" s="23">
        <v>1</v>
      </c>
      <c r="D22" s="2">
        <v>1</v>
      </c>
      <c r="E22" s="2">
        <f t="shared" si="0"/>
        <v>0</v>
      </c>
      <c r="F22" s="24">
        <f t="shared" si="1"/>
        <v>0</v>
      </c>
      <c r="G22" s="25">
        <f t="shared" si="2"/>
        <v>1</v>
      </c>
      <c r="H22" s="26">
        <f t="shared" si="3"/>
        <v>0</v>
      </c>
      <c r="I22" s="27">
        <f t="shared" si="4"/>
        <v>1</v>
      </c>
      <c r="J22" s="22">
        <f t="shared" si="5"/>
        <v>0</v>
      </c>
      <c r="K22" s="22">
        <f t="shared" si="6"/>
        <v>0</v>
      </c>
      <c r="L22" s="22">
        <f t="shared" si="7"/>
        <v>0</v>
      </c>
      <c r="M22" s="27">
        <f t="shared" si="8"/>
        <v>0</v>
      </c>
      <c r="N22" s="22">
        <f t="shared" si="9"/>
        <v>0</v>
      </c>
      <c r="O22" s="22">
        <f t="shared" si="10"/>
        <v>0</v>
      </c>
      <c r="P22" s="22">
        <f t="shared" si="11"/>
        <v>0</v>
      </c>
      <c r="Q22" s="27">
        <f t="shared" si="12"/>
        <v>0</v>
      </c>
    </row>
    <row r="23" spans="1:17" ht="11.25">
      <c r="A23" s="2" t="s">
        <v>19</v>
      </c>
      <c r="B23" s="23">
        <v>1</v>
      </c>
      <c r="E23" s="2">
        <f t="shared" si="0"/>
        <v>1</v>
      </c>
      <c r="F23" s="24">
        <f t="shared" si="1"/>
        <v>0</v>
      </c>
      <c r="G23" s="25">
        <f t="shared" si="2"/>
        <v>0</v>
      </c>
      <c r="H23" s="26">
        <f t="shared" si="3"/>
        <v>1</v>
      </c>
      <c r="I23" s="27">
        <f t="shared" si="4"/>
        <v>1</v>
      </c>
      <c r="J23" s="22">
        <f t="shared" si="5"/>
        <v>0</v>
      </c>
      <c r="K23" s="22">
        <f t="shared" si="6"/>
        <v>0</v>
      </c>
      <c r="L23" s="22">
        <f t="shared" si="7"/>
        <v>0</v>
      </c>
      <c r="M23" s="27">
        <f t="shared" si="8"/>
        <v>0</v>
      </c>
      <c r="N23" s="22">
        <f t="shared" si="9"/>
        <v>0</v>
      </c>
      <c r="O23" s="22">
        <f t="shared" si="10"/>
        <v>0</v>
      </c>
      <c r="P23" s="22">
        <f t="shared" si="11"/>
        <v>0</v>
      </c>
      <c r="Q23" s="27">
        <f t="shared" si="12"/>
        <v>0</v>
      </c>
    </row>
    <row r="24" spans="1:17" ht="11.25">
      <c r="A24" s="2" t="s">
        <v>20</v>
      </c>
      <c r="B24" s="23">
        <v>21</v>
      </c>
      <c r="C24" s="2">
        <v>3</v>
      </c>
      <c r="D24" s="2">
        <v>5</v>
      </c>
      <c r="E24" s="2">
        <f t="shared" si="0"/>
        <v>13</v>
      </c>
      <c r="F24" s="24">
        <f t="shared" si="1"/>
        <v>1</v>
      </c>
      <c r="G24" s="25">
        <f t="shared" si="2"/>
        <v>2</v>
      </c>
      <c r="H24" s="26">
        <f t="shared" si="3"/>
        <v>4</v>
      </c>
      <c r="I24" s="27">
        <f t="shared" si="4"/>
        <v>7</v>
      </c>
      <c r="J24" s="22">
        <f t="shared" si="5"/>
        <v>1</v>
      </c>
      <c r="K24" s="22">
        <f t="shared" si="6"/>
        <v>2</v>
      </c>
      <c r="L24" s="22">
        <f t="shared" si="7"/>
        <v>4</v>
      </c>
      <c r="M24" s="27">
        <f t="shared" si="8"/>
        <v>7</v>
      </c>
      <c r="N24" s="22">
        <f t="shared" si="9"/>
        <v>1</v>
      </c>
      <c r="O24" s="22">
        <f t="shared" si="10"/>
        <v>2</v>
      </c>
      <c r="P24" s="22">
        <f t="shared" si="11"/>
        <v>4</v>
      </c>
      <c r="Q24" s="27">
        <f t="shared" si="12"/>
        <v>7</v>
      </c>
    </row>
    <row r="25" spans="1:17" ht="11.25">
      <c r="A25" s="2" t="s">
        <v>22</v>
      </c>
      <c r="B25" s="23">
        <v>13</v>
      </c>
      <c r="C25" s="2">
        <v>4</v>
      </c>
      <c r="E25" s="2">
        <f t="shared" si="0"/>
        <v>9</v>
      </c>
      <c r="F25" s="24">
        <f t="shared" si="1"/>
        <v>1</v>
      </c>
      <c r="G25" s="25">
        <f t="shared" si="2"/>
        <v>0</v>
      </c>
      <c r="H25" s="26">
        <f t="shared" si="3"/>
        <v>3</v>
      </c>
      <c r="I25" s="27">
        <f t="shared" si="4"/>
        <v>4</v>
      </c>
      <c r="J25" s="22">
        <f t="shared" si="5"/>
        <v>1</v>
      </c>
      <c r="K25" s="22">
        <f t="shared" si="6"/>
        <v>0</v>
      </c>
      <c r="L25" s="22">
        <f t="shared" si="7"/>
        <v>3</v>
      </c>
      <c r="M25" s="27">
        <f t="shared" si="8"/>
        <v>4</v>
      </c>
      <c r="N25" s="22">
        <f t="shared" si="9"/>
        <v>1</v>
      </c>
      <c r="O25" s="22">
        <f t="shared" si="10"/>
        <v>0</v>
      </c>
      <c r="P25" s="22">
        <f t="shared" si="11"/>
        <v>3</v>
      </c>
      <c r="Q25" s="27">
        <f t="shared" si="12"/>
        <v>4</v>
      </c>
    </row>
    <row r="26" spans="1:17" ht="11.25">
      <c r="A26" s="2" t="s">
        <v>23</v>
      </c>
      <c r="B26" s="23">
        <v>25</v>
      </c>
      <c r="C26" s="2">
        <v>4</v>
      </c>
      <c r="D26" s="2">
        <v>3</v>
      </c>
      <c r="E26" s="2">
        <f t="shared" si="0"/>
        <v>18</v>
      </c>
      <c r="F26" s="24">
        <f t="shared" si="1"/>
        <v>1</v>
      </c>
      <c r="G26" s="25">
        <f t="shared" si="2"/>
        <v>1</v>
      </c>
      <c r="H26" s="26">
        <f t="shared" si="3"/>
        <v>6</v>
      </c>
      <c r="I26" s="27">
        <f t="shared" si="4"/>
        <v>8</v>
      </c>
      <c r="J26" s="22">
        <f t="shared" si="5"/>
        <v>1</v>
      </c>
      <c r="K26" s="22">
        <f t="shared" si="6"/>
        <v>1</v>
      </c>
      <c r="L26" s="22">
        <f t="shared" si="7"/>
        <v>6</v>
      </c>
      <c r="M26" s="27">
        <f t="shared" si="8"/>
        <v>8</v>
      </c>
      <c r="N26" s="22">
        <f t="shared" si="9"/>
        <v>1</v>
      </c>
      <c r="O26" s="22">
        <f t="shared" si="10"/>
        <v>1</v>
      </c>
      <c r="P26" s="22">
        <f t="shared" si="11"/>
        <v>6</v>
      </c>
      <c r="Q26" s="27">
        <f t="shared" si="12"/>
        <v>8</v>
      </c>
    </row>
    <row r="27" spans="1:17" ht="11.25">
      <c r="A27" s="2" t="s">
        <v>24</v>
      </c>
      <c r="B27" s="23">
        <v>1</v>
      </c>
      <c r="E27" s="2">
        <f t="shared" si="0"/>
        <v>1</v>
      </c>
      <c r="F27" s="24">
        <f t="shared" si="1"/>
        <v>0</v>
      </c>
      <c r="G27" s="25">
        <f t="shared" si="2"/>
        <v>0</v>
      </c>
      <c r="H27" s="26">
        <f t="shared" si="3"/>
        <v>1</v>
      </c>
      <c r="I27" s="27">
        <f t="shared" si="4"/>
        <v>1</v>
      </c>
      <c r="J27" s="22">
        <f t="shared" si="5"/>
        <v>0</v>
      </c>
      <c r="K27" s="22">
        <f t="shared" si="6"/>
        <v>0</v>
      </c>
      <c r="L27" s="22">
        <f t="shared" si="7"/>
        <v>0</v>
      </c>
      <c r="M27" s="27">
        <f t="shared" si="8"/>
        <v>0</v>
      </c>
      <c r="N27" s="22">
        <f t="shared" si="9"/>
        <v>0</v>
      </c>
      <c r="O27" s="22">
        <f t="shared" si="10"/>
        <v>0</v>
      </c>
      <c r="P27" s="22">
        <f t="shared" si="11"/>
        <v>0</v>
      </c>
      <c r="Q27" s="27">
        <f t="shared" si="12"/>
        <v>0</v>
      </c>
    </row>
    <row r="28" spans="1:17" ht="11.25">
      <c r="A28" s="2" t="s">
        <v>25</v>
      </c>
      <c r="B28" s="23">
        <v>39</v>
      </c>
      <c r="C28" s="2">
        <v>7</v>
      </c>
      <c r="E28" s="2">
        <f t="shared" si="0"/>
        <v>32</v>
      </c>
      <c r="F28" s="24">
        <f t="shared" si="1"/>
        <v>2</v>
      </c>
      <c r="G28" s="25">
        <f t="shared" si="2"/>
        <v>0</v>
      </c>
      <c r="H28" s="26">
        <f t="shared" si="3"/>
        <v>11</v>
      </c>
      <c r="I28" s="27">
        <f t="shared" si="4"/>
        <v>13</v>
      </c>
      <c r="J28" s="22">
        <f t="shared" si="5"/>
        <v>2</v>
      </c>
      <c r="K28" s="22">
        <f t="shared" si="6"/>
        <v>0</v>
      </c>
      <c r="L28" s="22">
        <f t="shared" si="7"/>
        <v>11</v>
      </c>
      <c r="M28" s="27">
        <f t="shared" si="8"/>
        <v>13</v>
      </c>
      <c r="N28" s="22">
        <f t="shared" si="9"/>
        <v>2</v>
      </c>
      <c r="O28" s="22">
        <f t="shared" si="10"/>
        <v>0</v>
      </c>
      <c r="P28" s="22">
        <f t="shared" si="11"/>
        <v>11</v>
      </c>
      <c r="Q28" s="27">
        <f t="shared" si="12"/>
        <v>13</v>
      </c>
    </row>
    <row r="29" spans="1:17" ht="11.25">
      <c r="A29" s="2" t="s">
        <v>26</v>
      </c>
      <c r="B29" s="23">
        <v>2</v>
      </c>
      <c r="D29" s="2">
        <v>1</v>
      </c>
      <c r="E29" s="2">
        <f t="shared" si="0"/>
        <v>1</v>
      </c>
      <c r="F29" s="24">
        <f t="shared" si="1"/>
        <v>0</v>
      </c>
      <c r="G29" s="25">
        <f t="shared" si="2"/>
        <v>1</v>
      </c>
      <c r="H29" s="26">
        <f t="shared" si="3"/>
        <v>1</v>
      </c>
      <c r="I29" s="27">
        <f t="shared" si="4"/>
        <v>2</v>
      </c>
      <c r="J29" s="22">
        <f t="shared" si="5"/>
        <v>0</v>
      </c>
      <c r="K29" s="22">
        <f t="shared" si="6"/>
        <v>0</v>
      </c>
      <c r="L29" s="22">
        <f t="shared" si="7"/>
        <v>0</v>
      </c>
      <c r="M29" s="27">
        <f t="shared" si="8"/>
        <v>0</v>
      </c>
      <c r="N29" s="22">
        <f t="shared" si="9"/>
        <v>0</v>
      </c>
      <c r="O29" s="22">
        <f t="shared" si="10"/>
        <v>0</v>
      </c>
      <c r="P29" s="22">
        <f t="shared" si="11"/>
        <v>0</v>
      </c>
      <c r="Q29" s="27">
        <f t="shared" si="12"/>
        <v>0</v>
      </c>
    </row>
    <row r="30" spans="1:17" ht="11.25">
      <c r="A30" s="2" t="s">
        <v>28</v>
      </c>
      <c r="B30" s="23">
        <v>5</v>
      </c>
      <c r="C30" s="2">
        <v>1</v>
      </c>
      <c r="E30" s="2">
        <f t="shared" si="0"/>
        <v>4</v>
      </c>
      <c r="F30" s="24">
        <f t="shared" si="1"/>
        <v>1</v>
      </c>
      <c r="G30" s="25">
        <f t="shared" si="2"/>
        <v>0</v>
      </c>
      <c r="H30" s="26">
        <f t="shared" si="3"/>
        <v>1</v>
      </c>
      <c r="I30" s="27">
        <f t="shared" si="4"/>
        <v>2</v>
      </c>
      <c r="J30" s="22">
        <f t="shared" si="5"/>
        <v>0</v>
      </c>
      <c r="K30" s="22">
        <f t="shared" si="6"/>
        <v>0</v>
      </c>
      <c r="L30" s="22">
        <f t="shared" si="7"/>
        <v>2</v>
      </c>
      <c r="M30" s="27">
        <f t="shared" si="8"/>
        <v>2</v>
      </c>
      <c r="N30" s="22">
        <f t="shared" si="9"/>
        <v>0</v>
      </c>
      <c r="O30" s="22">
        <f t="shared" si="10"/>
        <v>0</v>
      </c>
      <c r="P30" s="22">
        <f t="shared" si="11"/>
        <v>2</v>
      </c>
      <c r="Q30" s="27">
        <f t="shared" si="12"/>
        <v>2</v>
      </c>
    </row>
    <row r="31" spans="1:17" ht="11.25">
      <c r="A31" s="2" t="s">
        <v>27</v>
      </c>
      <c r="B31" s="23">
        <v>80</v>
      </c>
      <c r="C31" s="2">
        <v>17</v>
      </c>
      <c r="E31" s="2">
        <f t="shared" si="0"/>
        <v>63</v>
      </c>
      <c r="F31" s="24">
        <f t="shared" si="1"/>
        <v>6</v>
      </c>
      <c r="G31" s="25">
        <f t="shared" si="2"/>
        <v>0</v>
      </c>
      <c r="H31" s="26">
        <f t="shared" si="3"/>
        <v>21</v>
      </c>
      <c r="I31" s="27">
        <f t="shared" si="4"/>
        <v>27</v>
      </c>
      <c r="J31" s="22">
        <f t="shared" si="5"/>
        <v>6</v>
      </c>
      <c r="K31" s="22">
        <f t="shared" si="6"/>
        <v>0</v>
      </c>
      <c r="L31" s="22">
        <f t="shared" si="7"/>
        <v>21</v>
      </c>
      <c r="M31" s="27">
        <f t="shared" si="8"/>
        <v>27</v>
      </c>
      <c r="N31" s="22">
        <f t="shared" si="9"/>
        <v>6</v>
      </c>
      <c r="O31" s="22">
        <f t="shared" si="10"/>
        <v>0</v>
      </c>
      <c r="P31" s="22">
        <f t="shared" si="11"/>
        <v>21</v>
      </c>
      <c r="Q31" s="27">
        <f t="shared" si="12"/>
        <v>27</v>
      </c>
    </row>
    <row r="32" spans="1:17" ht="11.25">
      <c r="A32" s="2" t="s">
        <v>29</v>
      </c>
      <c r="B32" s="23">
        <v>42</v>
      </c>
      <c r="C32" s="2">
        <v>10</v>
      </c>
      <c r="D32" s="2">
        <v>2</v>
      </c>
      <c r="E32" s="2">
        <f t="shared" si="0"/>
        <v>30</v>
      </c>
      <c r="F32" s="24">
        <f t="shared" si="1"/>
        <v>3</v>
      </c>
      <c r="G32" s="25">
        <f t="shared" si="2"/>
        <v>1</v>
      </c>
      <c r="H32" s="26">
        <f t="shared" si="3"/>
        <v>10</v>
      </c>
      <c r="I32" s="27">
        <f t="shared" si="4"/>
        <v>14</v>
      </c>
      <c r="J32" s="22">
        <f t="shared" si="5"/>
        <v>3</v>
      </c>
      <c r="K32" s="22">
        <f t="shared" si="6"/>
        <v>1</v>
      </c>
      <c r="L32" s="22">
        <f t="shared" si="7"/>
        <v>10</v>
      </c>
      <c r="M32" s="27">
        <f t="shared" si="8"/>
        <v>14</v>
      </c>
      <c r="N32" s="22">
        <f t="shared" si="9"/>
        <v>3</v>
      </c>
      <c r="O32" s="22">
        <f t="shared" si="10"/>
        <v>0</v>
      </c>
      <c r="P32" s="22">
        <f t="shared" si="11"/>
        <v>11</v>
      </c>
      <c r="Q32" s="27">
        <f t="shared" si="12"/>
        <v>14</v>
      </c>
    </row>
    <row r="33" spans="1:17" ht="11.25">
      <c r="A33" s="2" t="s">
        <v>5</v>
      </c>
      <c r="B33" s="23">
        <v>7</v>
      </c>
      <c r="C33" s="2">
        <v>1</v>
      </c>
      <c r="E33" s="2">
        <f t="shared" si="0"/>
        <v>6</v>
      </c>
      <c r="F33" s="24">
        <f t="shared" si="1"/>
        <v>1</v>
      </c>
      <c r="G33" s="25">
        <f t="shared" si="2"/>
        <v>0</v>
      </c>
      <c r="H33" s="26">
        <f t="shared" si="3"/>
        <v>1</v>
      </c>
      <c r="I33" s="27">
        <f t="shared" si="4"/>
        <v>2</v>
      </c>
      <c r="J33" s="22">
        <f t="shared" si="5"/>
        <v>0</v>
      </c>
      <c r="K33" s="22">
        <f t="shared" si="6"/>
        <v>0</v>
      </c>
      <c r="L33" s="22">
        <f t="shared" si="7"/>
        <v>2</v>
      </c>
      <c r="M33" s="27">
        <f t="shared" si="8"/>
        <v>2</v>
      </c>
      <c r="N33" s="22">
        <f t="shared" si="9"/>
        <v>0</v>
      </c>
      <c r="O33" s="22">
        <f t="shared" si="10"/>
        <v>0</v>
      </c>
      <c r="P33" s="22">
        <f t="shared" si="11"/>
        <v>2</v>
      </c>
      <c r="Q33" s="27">
        <f t="shared" si="12"/>
        <v>2</v>
      </c>
    </row>
    <row r="34" spans="1:17" ht="11.25">
      <c r="A34" s="2" t="s">
        <v>21</v>
      </c>
      <c r="B34" s="23">
        <v>1</v>
      </c>
      <c r="E34" s="2">
        <f t="shared" si="0"/>
        <v>1</v>
      </c>
      <c r="F34" s="24">
        <f t="shared" si="1"/>
        <v>0</v>
      </c>
      <c r="G34" s="25">
        <f t="shared" si="2"/>
        <v>0</v>
      </c>
      <c r="H34" s="26">
        <f t="shared" si="3"/>
        <v>1</v>
      </c>
      <c r="I34" s="27">
        <f t="shared" si="4"/>
        <v>1</v>
      </c>
      <c r="J34" s="22">
        <f t="shared" si="5"/>
        <v>0</v>
      </c>
      <c r="K34" s="22">
        <f t="shared" si="6"/>
        <v>0</v>
      </c>
      <c r="L34" s="22">
        <f t="shared" si="7"/>
        <v>0</v>
      </c>
      <c r="M34" s="27">
        <f t="shared" si="8"/>
        <v>0</v>
      </c>
      <c r="N34" s="22">
        <f t="shared" si="9"/>
        <v>0</v>
      </c>
      <c r="O34" s="22">
        <f t="shared" si="10"/>
        <v>0</v>
      </c>
      <c r="P34" s="22">
        <f t="shared" si="11"/>
        <v>0</v>
      </c>
      <c r="Q34" s="27">
        <f t="shared" si="12"/>
        <v>0</v>
      </c>
    </row>
    <row r="35" spans="1:17" ht="11.25">
      <c r="A35" s="2" t="s">
        <v>33</v>
      </c>
      <c r="B35" s="23">
        <v>1</v>
      </c>
      <c r="E35" s="2">
        <f t="shared" si="0"/>
        <v>1</v>
      </c>
      <c r="F35" s="24">
        <f t="shared" si="1"/>
        <v>0</v>
      </c>
      <c r="G35" s="25">
        <f t="shared" si="2"/>
        <v>0</v>
      </c>
      <c r="H35" s="26">
        <f t="shared" si="3"/>
        <v>1</v>
      </c>
      <c r="I35" s="27">
        <f t="shared" si="4"/>
        <v>1</v>
      </c>
      <c r="J35" s="22">
        <f t="shared" si="5"/>
        <v>0</v>
      </c>
      <c r="K35" s="22">
        <f t="shared" si="6"/>
        <v>0</v>
      </c>
      <c r="L35" s="22">
        <f t="shared" si="7"/>
        <v>0</v>
      </c>
      <c r="M35" s="27">
        <f t="shared" si="8"/>
        <v>0</v>
      </c>
      <c r="N35" s="22">
        <f t="shared" si="9"/>
        <v>0</v>
      </c>
      <c r="O35" s="22">
        <f t="shared" si="10"/>
        <v>0</v>
      </c>
      <c r="P35" s="22">
        <f t="shared" si="11"/>
        <v>0</v>
      </c>
      <c r="Q35" s="27">
        <f t="shared" si="12"/>
        <v>0</v>
      </c>
    </row>
    <row r="36" spans="1:17" ht="11.25">
      <c r="A36" s="2" t="s">
        <v>34</v>
      </c>
      <c r="B36" s="23">
        <v>1</v>
      </c>
      <c r="E36" s="2">
        <f t="shared" si="0"/>
        <v>1</v>
      </c>
      <c r="F36" s="24">
        <f t="shared" si="1"/>
        <v>0</v>
      </c>
      <c r="G36" s="25">
        <f t="shared" si="2"/>
        <v>0</v>
      </c>
      <c r="H36" s="26">
        <f t="shared" si="3"/>
        <v>1</v>
      </c>
      <c r="I36" s="27">
        <f t="shared" si="4"/>
        <v>1</v>
      </c>
      <c r="J36" s="22">
        <f t="shared" si="5"/>
        <v>0</v>
      </c>
      <c r="K36" s="22">
        <f t="shared" si="6"/>
        <v>0</v>
      </c>
      <c r="L36" s="22">
        <f t="shared" si="7"/>
        <v>0</v>
      </c>
      <c r="M36" s="27">
        <f t="shared" si="8"/>
        <v>0</v>
      </c>
      <c r="N36" s="22">
        <f t="shared" si="9"/>
        <v>0</v>
      </c>
      <c r="O36" s="22">
        <f t="shared" si="10"/>
        <v>0</v>
      </c>
      <c r="P36" s="22">
        <f t="shared" si="11"/>
        <v>0</v>
      </c>
      <c r="Q36" s="27">
        <f t="shared" si="12"/>
        <v>0</v>
      </c>
    </row>
    <row r="37" spans="1:17" ht="11.25">
      <c r="A37" s="2" t="s">
        <v>35</v>
      </c>
      <c r="B37" s="23">
        <v>1</v>
      </c>
      <c r="D37" s="2">
        <v>1</v>
      </c>
      <c r="E37" s="2">
        <f t="shared" si="0"/>
        <v>0</v>
      </c>
      <c r="F37" s="24">
        <f t="shared" si="1"/>
        <v>0</v>
      </c>
      <c r="G37" s="25">
        <f t="shared" si="2"/>
        <v>1</v>
      </c>
      <c r="H37" s="26">
        <f t="shared" si="3"/>
        <v>0</v>
      </c>
      <c r="I37" s="27">
        <f t="shared" si="4"/>
        <v>1</v>
      </c>
      <c r="J37" s="22">
        <f t="shared" si="5"/>
        <v>0</v>
      </c>
      <c r="K37" s="22">
        <f t="shared" si="6"/>
        <v>0</v>
      </c>
      <c r="L37" s="22">
        <f t="shared" si="7"/>
        <v>0</v>
      </c>
      <c r="M37" s="27">
        <f t="shared" si="8"/>
        <v>0</v>
      </c>
      <c r="N37" s="22">
        <f t="shared" si="9"/>
        <v>0</v>
      </c>
      <c r="O37" s="22">
        <f t="shared" si="10"/>
        <v>0</v>
      </c>
      <c r="P37" s="22">
        <f t="shared" si="11"/>
        <v>0</v>
      </c>
      <c r="Q37" s="27">
        <f t="shared" si="12"/>
        <v>0</v>
      </c>
    </row>
    <row r="38" spans="1:17" ht="11.25">
      <c r="A38" s="2" t="s">
        <v>36</v>
      </c>
      <c r="B38" s="23">
        <v>1</v>
      </c>
      <c r="E38" s="2">
        <f t="shared" si="0"/>
        <v>1</v>
      </c>
      <c r="F38" s="24">
        <f t="shared" si="1"/>
        <v>0</v>
      </c>
      <c r="G38" s="25">
        <f t="shared" si="2"/>
        <v>0</v>
      </c>
      <c r="H38" s="26">
        <f t="shared" si="3"/>
        <v>1</v>
      </c>
      <c r="I38" s="27">
        <f t="shared" si="4"/>
        <v>1</v>
      </c>
      <c r="J38" s="22">
        <f t="shared" si="5"/>
        <v>0</v>
      </c>
      <c r="K38" s="22">
        <f t="shared" si="6"/>
        <v>0</v>
      </c>
      <c r="L38" s="22">
        <f t="shared" si="7"/>
        <v>0</v>
      </c>
      <c r="M38" s="27">
        <f t="shared" si="8"/>
        <v>0</v>
      </c>
      <c r="N38" s="22">
        <f t="shared" si="9"/>
        <v>0</v>
      </c>
      <c r="O38" s="22">
        <f t="shared" si="10"/>
        <v>0</v>
      </c>
      <c r="P38" s="22">
        <f t="shared" si="11"/>
        <v>0</v>
      </c>
      <c r="Q38" s="27">
        <f t="shared" si="12"/>
        <v>0</v>
      </c>
    </row>
    <row r="39" spans="1:17" ht="11.25">
      <c r="A39" s="2" t="s">
        <v>37</v>
      </c>
      <c r="B39" s="23">
        <v>1</v>
      </c>
      <c r="D39" s="2">
        <v>1</v>
      </c>
      <c r="E39" s="2">
        <f t="shared" si="0"/>
        <v>0</v>
      </c>
      <c r="F39" s="24">
        <f t="shared" si="1"/>
        <v>0</v>
      </c>
      <c r="G39" s="25">
        <f t="shared" si="2"/>
        <v>1</v>
      </c>
      <c r="H39" s="26">
        <f t="shared" si="3"/>
        <v>0</v>
      </c>
      <c r="I39" s="27">
        <f t="shared" si="4"/>
        <v>1</v>
      </c>
      <c r="J39" s="22">
        <f t="shared" si="5"/>
        <v>0</v>
      </c>
      <c r="K39" s="22">
        <f t="shared" si="6"/>
        <v>0</v>
      </c>
      <c r="L39" s="22">
        <f t="shared" si="7"/>
        <v>0</v>
      </c>
      <c r="M39" s="27">
        <f t="shared" si="8"/>
        <v>0</v>
      </c>
      <c r="N39" s="22">
        <f t="shared" si="9"/>
        <v>0</v>
      </c>
      <c r="O39" s="22">
        <f t="shared" si="10"/>
        <v>0</v>
      </c>
      <c r="P39" s="22">
        <f t="shared" si="11"/>
        <v>0</v>
      </c>
      <c r="Q39" s="27">
        <f t="shared" si="12"/>
        <v>0</v>
      </c>
    </row>
    <row r="40" spans="1:17" ht="11.25">
      <c r="A40" s="2" t="s">
        <v>44</v>
      </c>
      <c r="B40" s="23">
        <v>2</v>
      </c>
      <c r="E40" s="2">
        <v>2</v>
      </c>
      <c r="F40" s="24">
        <f>IF(C40=1,1,IF(C40=2,1,ROUND(C40/3,0)))</f>
        <v>0</v>
      </c>
      <c r="G40" s="25">
        <f>IF(D40=1,1,IF(D40=2,1,ROUND(D40/3,0)))</f>
        <v>0</v>
      </c>
      <c r="H40" s="26">
        <f>IF(E40=0,0,IF(E40=1,1,IF(E40=2,1,ROUND(B40/3,0)-F40-G40)))</f>
        <v>1</v>
      </c>
      <c r="I40" s="27">
        <f>F40+G40+H40</f>
        <v>1</v>
      </c>
      <c r="J40" s="22">
        <f>IF(C40=1,0,IF(C40=2,1,ROUND(C40/3,0)))</f>
        <v>0</v>
      </c>
      <c r="K40" s="22">
        <f>IF(D40=1,0,IF(D40=2,1,ROUND(D40/3,0)))</f>
        <v>0</v>
      </c>
      <c r="L40" s="22">
        <f>IF(E40=0,0,IF(E40=1,0,IF(E40=2,1,ROUND(B40/3,0)-J40-K40)))</f>
        <v>1</v>
      </c>
      <c r="M40" s="27">
        <f>J40+K40+L40</f>
        <v>1</v>
      </c>
      <c r="N40" s="22">
        <f>IF(C40=1,0,IF(C40=2,0,ROUND(C40/3,0)))</f>
        <v>0</v>
      </c>
      <c r="O40" s="22">
        <f>IF(D40=1,0,IF(D40=2,0,ROUND(D40/3,0)))</f>
        <v>0</v>
      </c>
      <c r="P40" s="22">
        <f>IF(E40=0,0,IF(E40=1,0,IF(E40=2,0,ROUND(B40/3,0)-N40-O40)))</f>
        <v>0</v>
      </c>
      <c r="Q40" s="27">
        <f>N40+O40+P40</f>
        <v>0</v>
      </c>
    </row>
    <row r="41" spans="1:17" ht="11.25">
      <c r="A41" s="28" t="s">
        <v>45</v>
      </c>
      <c r="B41" s="29">
        <f>SUM(B5:B40)</f>
        <v>545</v>
      </c>
      <c r="C41" s="30">
        <f aca="true" t="shared" si="13" ref="C41:Q41">SUM(C5:C40)</f>
        <v>84</v>
      </c>
      <c r="D41" s="30">
        <f t="shared" si="13"/>
        <v>47</v>
      </c>
      <c r="E41" s="30">
        <f t="shared" si="13"/>
        <v>414</v>
      </c>
      <c r="F41" s="30">
        <f t="shared" si="13"/>
        <v>32</v>
      </c>
      <c r="G41" s="30">
        <f t="shared" si="13"/>
        <v>20</v>
      </c>
      <c r="H41" s="30">
        <f t="shared" si="13"/>
        <v>140</v>
      </c>
      <c r="I41" s="29">
        <f t="shared" si="13"/>
        <v>192</v>
      </c>
      <c r="J41" s="30">
        <f t="shared" si="13"/>
        <v>26</v>
      </c>
      <c r="K41" s="30">
        <f t="shared" si="13"/>
        <v>15</v>
      </c>
      <c r="L41" s="30">
        <f t="shared" si="13"/>
        <v>138</v>
      </c>
      <c r="M41" s="29">
        <f t="shared" si="13"/>
        <v>179</v>
      </c>
      <c r="N41" s="30">
        <f t="shared" si="13"/>
        <v>23</v>
      </c>
      <c r="O41" s="30">
        <f t="shared" si="13"/>
        <v>11</v>
      </c>
      <c r="P41" s="30">
        <f t="shared" si="13"/>
        <v>141</v>
      </c>
      <c r="Q41" s="29">
        <f t="shared" si="13"/>
        <v>175</v>
      </c>
    </row>
  </sheetData>
  <mergeCells count="5">
    <mergeCell ref="B2:E2"/>
    <mergeCell ref="F2:Q2"/>
    <mergeCell ref="F3:I3"/>
    <mergeCell ref="J3:M3"/>
    <mergeCell ref="N3:Q3"/>
  </mergeCells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F1" sqref="F1"/>
    </sheetView>
  </sheetViews>
  <sheetFormatPr defaultColWidth="9.140625" defaultRowHeight="12.75"/>
  <cols>
    <col min="1" max="1" width="19.140625" style="31" customWidth="1"/>
    <col min="2" max="2" width="6.8515625" style="31" customWidth="1"/>
    <col min="3" max="3" width="5.57421875" style="31" customWidth="1"/>
    <col min="4" max="4" width="5.140625" style="31" customWidth="1"/>
    <col min="5" max="5" width="7.28125" style="31" customWidth="1"/>
    <col min="6" max="6" width="5.8515625" style="31" customWidth="1"/>
    <col min="7" max="7" width="5.421875" style="31" customWidth="1"/>
    <col min="8" max="8" width="6.7109375" style="31" customWidth="1"/>
    <col min="9" max="9" width="7.57421875" style="31" customWidth="1"/>
    <col min="10" max="11" width="6.8515625" style="31" customWidth="1"/>
    <col min="12" max="12" width="7.00390625" style="31" customWidth="1"/>
    <col min="13" max="13" width="8.00390625" style="31" customWidth="1"/>
    <col min="14" max="14" width="6.421875" style="31" customWidth="1"/>
    <col min="15" max="15" width="6.28125" style="31" customWidth="1"/>
    <col min="16" max="16" width="6.57421875" style="31" customWidth="1"/>
    <col min="17" max="17" width="6.00390625" style="31" customWidth="1"/>
    <col min="18" max="16384" width="9.140625" style="31" customWidth="1"/>
  </cols>
  <sheetData>
    <row r="1" ht="15">
      <c r="F1" s="1" t="s">
        <v>51</v>
      </c>
    </row>
    <row r="3" spans="2:17" ht="11.25">
      <c r="B3" s="32" t="s">
        <v>31</v>
      </c>
      <c r="C3" s="33"/>
      <c r="D3" s="33"/>
      <c r="E3" s="34"/>
      <c r="F3" s="32" t="s">
        <v>41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</row>
    <row r="4" spans="2:17" s="35" customFormat="1" ht="11.25">
      <c r="B4" s="36"/>
      <c r="C4" s="37"/>
      <c r="D4" s="37"/>
      <c r="E4" s="38"/>
      <c r="F4" s="39" t="s">
        <v>38</v>
      </c>
      <c r="G4" s="40"/>
      <c r="H4" s="40"/>
      <c r="I4" s="41"/>
      <c r="J4" s="39" t="s">
        <v>39</v>
      </c>
      <c r="K4" s="40"/>
      <c r="L4" s="40"/>
      <c r="M4" s="41"/>
      <c r="N4" s="40" t="s">
        <v>40</v>
      </c>
      <c r="O4" s="40"/>
      <c r="P4" s="40"/>
      <c r="Q4" s="41"/>
    </row>
    <row r="5" spans="1:17" s="35" customFormat="1" ht="11.25">
      <c r="A5" s="42"/>
      <c r="B5" s="43" t="s">
        <v>32</v>
      </c>
      <c r="C5" s="44" t="s">
        <v>42</v>
      </c>
      <c r="D5" s="44" t="s">
        <v>43</v>
      </c>
      <c r="E5" s="45" t="s">
        <v>48</v>
      </c>
      <c r="F5" s="43" t="s">
        <v>42</v>
      </c>
      <c r="G5" s="44" t="s">
        <v>43</v>
      </c>
      <c r="H5" s="45" t="s">
        <v>48</v>
      </c>
      <c r="I5" s="45" t="s">
        <v>32</v>
      </c>
      <c r="J5" s="43" t="s">
        <v>42</v>
      </c>
      <c r="K5" s="44" t="s">
        <v>43</v>
      </c>
      <c r="L5" s="45" t="s">
        <v>48</v>
      </c>
      <c r="M5" s="45" t="s">
        <v>32</v>
      </c>
      <c r="N5" s="44" t="s">
        <v>42</v>
      </c>
      <c r="O5" s="44" t="s">
        <v>43</v>
      </c>
      <c r="P5" s="45" t="s">
        <v>48</v>
      </c>
      <c r="Q5" s="45" t="s">
        <v>32</v>
      </c>
    </row>
    <row r="6" spans="1:17" ht="11.25">
      <c r="A6" s="31" t="s">
        <v>0</v>
      </c>
      <c r="B6" s="46">
        <v>294</v>
      </c>
      <c r="C6" s="47">
        <v>48</v>
      </c>
      <c r="D6" s="47">
        <v>19</v>
      </c>
      <c r="E6" s="48">
        <f aca="true" t="shared" si="0" ref="E6:E35">B6-C6-D6</f>
        <v>227</v>
      </c>
      <c r="F6" s="49">
        <f aca="true" t="shared" si="1" ref="F6:F35">IF(C6=1,1,IF(C6=2,1,ROUND(C6/3,0)))</f>
        <v>16</v>
      </c>
      <c r="G6" s="50">
        <f aca="true" t="shared" si="2" ref="G6:G35">IF(D6=1,1,IF(D6=2,1,ROUND(D6/3,0)))</f>
        <v>6</v>
      </c>
      <c r="H6" s="51">
        <f aca="true" t="shared" si="3" ref="H6:H35">IF(E6=0,0,IF(E6=1,1,IF(E6=2,1,ROUND(B6/3,0)-F6-G6)))</f>
        <v>76</v>
      </c>
      <c r="I6" s="52">
        <f>F6+G6+H6</f>
        <v>98</v>
      </c>
      <c r="J6" s="49">
        <f aca="true" t="shared" si="4" ref="J6:J35">IF(C6=1,0,IF(C6=2,1,ROUND(C6/3,0)))</f>
        <v>16</v>
      </c>
      <c r="K6" s="51">
        <f aca="true" t="shared" si="5" ref="K6:K35">IF(D6=1,0,IF(D6=2,1,ROUND(D6/3,0)))</f>
        <v>6</v>
      </c>
      <c r="L6" s="51">
        <f aca="true" t="shared" si="6" ref="L6:L35">IF(E6=0,0,IF(E6=1,0,IF(E6=2,1,ROUND(B6/3,0)-J6-K6)))</f>
        <v>76</v>
      </c>
      <c r="M6" s="52">
        <f>J6+K6+L6</f>
        <v>98</v>
      </c>
      <c r="N6" s="53">
        <f aca="true" t="shared" si="7" ref="N6:N35">IF(C6=1,0,IF(C6=2,0,ROUND(C6/3,0)))</f>
        <v>16</v>
      </c>
      <c r="O6" s="53">
        <f aca="true" t="shared" si="8" ref="O6:O35">IF(D6=1,0,IF(D6=2,0,ROUND(D6/3,0)))</f>
        <v>6</v>
      </c>
      <c r="P6" s="53">
        <f aca="true" t="shared" si="9" ref="P6:P35">IF(E6=0,0,IF(E6=1,0,IF(E6=2,0,ROUND(B6/3,0)-N6-O6)))</f>
        <v>76</v>
      </c>
      <c r="Q6" s="52">
        <f>N6+O6+P6</f>
        <v>98</v>
      </c>
    </row>
    <row r="7" spans="1:17" ht="11.25">
      <c r="A7" s="31" t="s">
        <v>1</v>
      </c>
      <c r="B7" s="46">
        <v>60</v>
      </c>
      <c r="C7" s="47"/>
      <c r="D7" s="47">
        <v>59</v>
      </c>
      <c r="E7" s="48">
        <f t="shared" si="0"/>
        <v>1</v>
      </c>
      <c r="F7" s="49">
        <f t="shared" si="1"/>
        <v>0</v>
      </c>
      <c r="G7" s="50">
        <f t="shared" si="2"/>
        <v>20</v>
      </c>
      <c r="H7" s="51">
        <f t="shared" si="3"/>
        <v>1</v>
      </c>
      <c r="I7" s="52">
        <f aca="true" t="shared" si="10" ref="I7:I37">F7+G7+H7</f>
        <v>21</v>
      </c>
      <c r="J7" s="49">
        <f t="shared" si="4"/>
        <v>0</v>
      </c>
      <c r="K7" s="51">
        <f t="shared" si="5"/>
        <v>20</v>
      </c>
      <c r="L7" s="51">
        <f t="shared" si="6"/>
        <v>0</v>
      </c>
      <c r="M7" s="52">
        <f aca="true" t="shared" si="11" ref="M7:M37">J7+K7+L7</f>
        <v>20</v>
      </c>
      <c r="N7" s="53">
        <f t="shared" si="7"/>
        <v>0</v>
      </c>
      <c r="O7" s="53">
        <f t="shared" si="8"/>
        <v>20</v>
      </c>
      <c r="P7" s="53">
        <f t="shared" si="9"/>
        <v>0</v>
      </c>
      <c r="Q7" s="52">
        <f aca="true" t="shared" si="12" ref="Q7:Q37">N7+O7+P7</f>
        <v>20</v>
      </c>
    </row>
    <row r="8" spans="1:17" ht="11.25">
      <c r="A8" s="31" t="s">
        <v>2</v>
      </c>
      <c r="B8" s="46">
        <v>126</v>
      </c>
      <c r="C8" s="47">
        <v>8</v>
      </c>
      <c r="D8" s="47">
        <v>16</v>
      </c>
      <c r="E8" s="48">
        <f t="shared" si="0"/>
        <v>102</v>
      </c>
      <c r="F8" s="49">
        <f t="shared" si="1"/>
        <v>3</v>
      </c>
      <c r="G8" s="50">
        <f t="shared" si="2"/>
        <v>5</v>
      </c>
      <c r="H8" s="51">
        <f t="shared" si="3"/>
        <v>34</v>
      </c>
      <c r="I8" s="52">
        <f t="shared" si="10"/>
        <v>42</v>
      </c>
      <c r="J8" s="49">
        <f t="shared" si="4"/>
        <v>3</v>
      </c>
      <c r="K8" s="51">
        <f t="shared" si="5"/>
        <v>5</v>
      </c>
      <c r="L8" s="51">
        <f t="shared" si="6"/>
        <v>34</v>
      </c>
      <c r="M8" s="52">
        <f t="shared" si="11"/>
        <v>42</v>
      </c>
      <c r="N8" s="53">
        <f t="shared" si="7"/>
        <v>3</v>
      </c>
      <c r="O8" s="53">
        <f t="shared" si="8"/>
        <v>5</v>
      </c>
      <c r="P8" s="53">
        <f t="shared" si="9"/>
        <v>34</v>
      </c>
      <c r="Q8" s="52">
        <f t="shared" si="12"/>
        <v>42</v>
      </c>
    </row>
    <row r="9" spans="1:17" ht="11.25">
      <c r="A9" s="31" t="s">
        <v>3</v>
      </c>
      <c r="B9" s="46">
        <v>243</v>
      </c>
      <c r="C9" s="47">
        <v>38</v>
      </c>
      <c r="D9" s="47">
        <v>2</v>
      </c>
      <c r="E9" s="48">
        <f t="shared" si="0"/>
        <v>203</v>
      </c>
      <c r="F9" s="49">
        <f t="shared" si="1"/>
        <v>13</v>
      </c>
      <c r="G9" s="50">
        <f t="shared" si="2"/>
        <v>1</v>
      </c>
      <c r="H9" s="51">
        <f t="shared" si="3"/>
        <v>67</v>
      </c>
      <c r="I9" s="52">
        <f t="shared" si="10"/>
        <v>81</v>
      </c>
      <c r="J9" s="49">
        <f t="shared" si="4"/>
        <v>13</v>
      </c>
      <c r="K9" s="51">
        <f t="shared" si="5"/>
        <v>1</v>
      </c>
      <c r="L9" s="51">
        <f t="shared" si="6"/>
        <v>67</v>
      </c>
      <c r="M9" s="52">
        <f t="shared" si="11"/>
        <v>81</v>
      </c>
      <c r="N9" s="53">
        <f t="shared" si="7"/>
        <v>13</v>
      </c>
      <c r="O9" s="53">
        <f t="shared" si="8"/>
        <v>0</v>
      </c>
      <c r="P9" s="53">
        <f t="shared" si="9"/>
        <v>68</v>
      </c>
      <c r="Q9" s="52">
        <f t="shared" si="12"/>
        <v>81</v>
      </c>
    </row>
    <row r="10" spans="1:17" ht="11.25">
      <c r="A10" s="31" t="s">
        <v>4</v>
      </c>
      <c r="B10" s="46">
        <v>90</v>
      </c>
      <c r="C10" s="47">
        <v>10</v>
      </c>
      <c r="D10" s="47">
        <v>29</v>
      </c>
      <c r="E10" s="48">
        <f t="shared" si="0"/>
        <v>51</v>
      </c>
      <c r="F10" s="49">
        <f t="shared" si="1"/>
        <v>3</v>
      </c>
      <c r="G10" s="50">
        <f t="shared" si="2"/>
        <v>10</v>
      </c>
      <c r="H10" s="51">
        <f t="shared" si="3"/>
        <v>17</v>
      </c>
      <c r="I10" s="52">
        <f t="shared" si="10"/>
        <v>30</v>
      </c>
      <c r="J10" s="49">
        <f t="shared" si="4"/>
        <v>3</v>
      </c>
      <c r="K10" s="51">
        <f t="shared" si="5"/>
        <v>10</v>
      </c>
      <c r="L10" s="51">
        <f t="shared" si="6"/>
        <v>17</v>
      </c>
      <c r="M10" s="52">
        <f t="shared" si="11"/>
        <v>30</v>
      </c>
      <c r="N10" s="53">
        <f t="shared" si="7"/>
        <v>3</v>
      </c>
      <c r="O10" s="53">
        <f t="shared" si="8"/>
        <v>10</v>
      </c>
      <c r="P10" s="53">
        <f t="shared" si="9"/>
        <v>17</v>
      </c>
      <c r="Q10" s="52">
        <f t="shared" si="12"/>
        <v>30</v>
      </c>
    </row>
    <row r="11" spans="1:17" ht="11.25">
      <c r="A11" s="31" t="s">
        <v>6</v>
      </c>
      <c r="B11" s="46">
        <v>40</v>
      </c>
      <c r="C11" s="47">
        <v>1</v>
      </c>
      <c r="D11" s="47"/>
      <c r="E11" s="48">
        <f t="shared" si="0"/>
        <v>39</v>
      </c>
      <c r="F11" s="49">
        <f t="shared" si="1"/>
        <v>1</v>
      </c>
      <c r="G11" s="50">
        <f t="shared" si="2"/>
        <v>0</v>
      </c>
      <c r="H11" s="51">
        <f t="shared" si="3"/>
        <v>12</v>
      </c>
      <c r="I11" s="52">
        <f t="shared" si="10"/>
        <v>13</v>
      </c>
      <c r="J11" s="49">
        <f t="shared" si="4"/>
        <v>0</v>
      </c>
      <c r="K11" s="51">
        <f t="shared" si="5"/>
        <v>0</v>
      </c>
      <c r="L11" s="51">
        <f t="shared" si="6"/>
        <v>13</v>
      </c>
      <c r="M11" s="52">
        <f t="shared" si="11"/>
        <v>13</v>
      </c>
      <c r="N11" s="53">
        <f t="shared" si="7"/>
        <v>0</v>
      </c>
      <c r="O11" s="53">
        <f t="shared" si="8"/>
        <v>0</v>
      </c>
      <c r="P11" s="53">
        <f t="shared" si="9"/>
        <v>13</v>
      </c>
      <c r="Q11" s="52">
        <f t="shared" si="12"/>
        <v>13</v>
      </c>
    </row>
    <row r="12" spans="1:17" ht="11.25">
      <c r="A12" s="31" t="s">
        <v>7</v>
      </c>
      <c r="B12" s="46">
        <v>182</v>
      </c>
      <c r="C12" s="47">
        <v>13</v>
      </c>
      <c r="D12" s="47">
        <v>27</v>
      </c>
      <c r="E12" s="48">
        <f t="shared" si="0"/>
        <v>142</v>
      </c>
      <c r="F12" s="49">
        <f t="shared" si="1"/>
        <v>4</v>
      </c>
      <c r="G12" s="50">
        <f t="shared" si="2"/>
        <v>9</v>
      </c>
      <c r="H12" s="51">
        <f t="shared" si="3"/>
        <v>48</v>
      </c>
      <c r="I12" s="52">
        <f t="shared" si="10"/>
        <v>61</v>
      </c>
      <c r="J12" s="49">
        <f t="shared" si="4"/>
        <v>4</v>
      </c>
      <c r="K12" s="51">
        <f t="shared" si="5"/>
        <v>9</v>
      </c>
      <c r="L12" s="51">
        <f t="shared" si="6"/>
        <v>48</v>
      </c>
      <c r="M12" s="52">
        <f t="shared" si="11"/>
        <v>61</v>
      </c>
      <c r="N12" s="53">
        <f t="shared" si="7"/>
        <v>4</v>
      </c>
      <c r="O12" s="53">
        <f t="shared" si="8"/>
        <v>9</v>
      </c>
      <c r="P12" s="53">
        <f t="shared" si="9"/>
        <v>48</v>
      </c>
      <c r="Q12" s="52">
        <f t="shared" si="12"/>
        <v>61</v>
      </c>
    </row>
    <row r="13" spans="1:17" ht="11.25">
      <c r="A13" s="31" t="s">
        <v>8</v>
      </c>
      <c r="B13" s="46">
        <v>90</v>
      </c>
      <c r="C13" s="47">
        <v>17</v>
      </c>
      <c r="D13" s="47"/>
      <c r="E13" s="48">
        <f t="shared" si="0"/>
        <v>73</v>
      </c>
      <c r="F13" s="49">
        <f t="shared" si="1"/>
        <v>6</v>
      </c>
      <c r="G13" s="50">
        <f t="shared" si="2"/>
        <v>0</v>
      </c>
      <c r="H13" s="51">
        <f t="shared" si="3"/>
        <v>24</v>
      </c>
      <c r="I13" s="52">
        <f t="shared" si="10"/>
        <v>30</v>
      </c>
      <c r="J13" s="49">
        <f t="shared" si="4"/>
        <v>6</v>
      </c>
      <c r="K13" s="51">
        <f t="shared" si="5"/>
        <v>0</v>
      </c>
      <c r="L13" s="51">
        <f t="shared" si="6"/>
        <v>24</v>
      </c>
      <c r="M13" s="52">
        <f t="shared" si="11"/>
        <v>30</v>
      </c>
      <c r="N13" s="53">
        <f t="shared" si="7"/>
        <v>6</v>
      </c>
      <c r="O13" s="53">
        <f t="shared" si="8"/>
        <v>0</v>
      </c>
      <c r="P13" s="53">
        <f t="shared" si="9"/>
        <v>24</v>
      </c>
      <c r="Q13" s="52">
        <f t="shared" si="12"/>
        <v>30</v>
      </c>
    </row>
    <row r="14" spans="1:17" ht="11.25">
      <c r="A14" s="31" t="s">
        <v>9</v>
      </c>
      <c r="B14" s="46">
        <v>68</v>
      </c>
      <c r="C14" s="47">
        <v>17</v>
      </c>
      <c r="D14" s="47">
        <v>3</v>
      </c>
      <c r="E14" s="48">
        <f t="shared" si="0"/>
        <v>48</v>
      </c>
      <c r="F14" s="49">
        <f t="shared" si="1"/>
        <v>6</v>
      </c>
      <c r="G14" s="50">
        <f t="shared" si="2"/>
        <v>1</v>
      </c>
      <c r="H14" s="51">
        <f t="shared" si="3"/>
        <v>16</v>
      </c>
      <c r="I14" s="52">
        <f t="shared" si="10"/>
        <v>23</v>
      </c>
      <c r="J14" s="49">
        <f t="shared" si="4"/>
        <v>6</v>
      </c>
      <c r="K14" s="51">
        <f t="shared" si="5"/>
        <v>1</v>
      </c>
      <c r="L14" s="51">
        <f t="shared" si="6"/>
        <v>16</v>
      </c>
      <c r="M14" s="52">
        <f t="shared" si="11"/>
        <v>23</v>
      </c>
      <c r="N14" s="53">
        <f t="shared" si="7"/>
        <v>6</v>
      </c>
      <c r="O14" s="53">
        <f t="shared" si="8"/>
        <v>1</v>
      </c>
      <c r="P14" s="53">
        <f t="shared" si="9"/>
        <v>16</v>
      </c>
      <c r="Q14" s="52">
        <f t="shared" si="12"/>
        <v>23</v>
      </c>
    </row>
    <row r="15" spans="1:17" ht="11.25">
      <c r="A15" s="31" t="s">
        <v>10</v>
      </c>
      <c r="B15" s="46">
        <v>87</v>
      </c>
      <c r="C15" s="47"/>
      <c r="D15" s="47"/>
      <c r="E15" s="48">
        <f t="shared" si="0"/>
        <v>87</v>
      </c>
      <c r="F15" s="49">
        <f t="shared" si="1"/>
        <v>0</v>
      </c>
      <c r="G15" s="50">
        <f t="shared" si="2"/>
        <v>0</v>
      </c>
      <c r="H15" s="51">
        <f t="shared" si="3"/>
        <v>29</v>
      </c>
      <c r="I15" s="52">
        <f t="shared" si="10"/>
        <v>29</v>
      </c>
      <c r="J15" s="49">
        <f t="shared" si="4"/>
        <v>0</v>
      </c>
      <c r="K15" s="51">
        <f t="shared" si="5"/>
        <v>0</v>
      </c>
      <c r="L15" s="51">
        <f t="shared" si="6"/>
        <v>29</v>
      </c>
      <c r="M15" s="52">
        <f t="shared" si="11"/>
        <v>29</v>
      </c>
      <c r="N15" s="53">
        <f t="shared" si="7"/>
        <v>0</v>
      </c>
      <c r="O15" s="53">
        <f t="shared" si="8"/>
        <v>0</v>
      </c>
      <c r="P15" s="53">
        <f t="shared" si="9"/>
        <v>29</v>
      </c>
      <c r="Q15" s="52">
        <f t="shared" si="12"/>
        <v>29</v>
      </c>
    </row>
    <row r="16" spans="1:17" ht="11.25">
      <c r="A16" s="31" t="s">
        <v>11</v>
      </c>
      <c r="B16" s="46">
        <v>81</v>
      </c>
      <c r="C16" s="47">
        <v>9</v>
      </c>
      <c r="D16" s="47">
        <v>28</v>
      </c>
      <c r="E16" s="48">
        <f t="shared" si="0"/>
        <v>44</v>
      </c>
      <c r="F16" s="49">
        <f t="shared" si="1"/>
        <v>3</v>
      </c>
      <c r="G16" s="50">
        <f t="shared" si="2"/>
        <v>9</v>
      </c>
      <c r="H16" s="51">
        <f t="shared" si="3"/>
        <v>15</v>
      </c>
      <c r="I16" s="52">
        <f t="shared" si="10"/>
        <v>27</v>
      </c>
      <c r="J16" s="49">
        <f t="shared" si="4"/>
        <v>3</v>
      </c>
      <c r="K16" s="51">
        <f t="shared" si="5"/>
        <v>9</v>
      </c>
      <c r="L16" s="51">
        <f t="shared" si="6"/>
        <v>15</v>
      </c>
      <c r="M16" s="52">
        <f t="shared" si="11"/>
        <v>27</v>
      </c>
      <c r="N16" s="53">
        <f t="shared" si="7"/>
        <v>3</v>
      </c>
      <c r="O16" s="53">
        <f t="shared" si="8"/>
        <v>9</v>
      </c>
      <c r="P16" s="53">
        <f t="shared" si="9"/>
        <v>15</v>
      </c>
      <c r="Q16" s="52">
        <f t="shared" si="12"/>
        <v>27</v>
      </c>
    </row>
    <row r="17" spans="1:17" ht="11.25">
      <c r="A17" s="31" t="s">
        <v>12</v>
      </c>
      <c r="B17" s="46">
        <v>224</v>
      </c>
      <c r="C17" s="47">
        <v>36</v>
      </c>
      <c r="D17" s="47">
        <v>15</v>
      </c>
      <c r="E17" s="48">
        <f t="shared" si="0"/>
        <v>173</v>
      </c>
      <c r="F17" s="49">
        <f t="shared" si="1"/>
        <v>12</v>
      </c>
      <c r="G17" s="50">
        <f t="shared" si="2"/>
        <v>5</v>
      </c>
      <c r="H17" s="51">
        <f t="shared" si="3"/>
        <v>58</v>
      </c>
      <c r="I17" s="52">
        <f t="shared" si="10"/>
        <v>75</v>
      </c>
      <c r="J17" s="49">
        <f t="shared" si="4"/>
        <v>12</v>
      </c>
      <c r="K17" s="51">
        <f t="shared" si="5"/>
        <v>5</v>
      </c>
      <c r="L17" s="51">
        <f t="shared" si="6"/>
        <v>58</v>
      </c>
      <c r="M17" s="52">
        <f t="shared" si="11"/>
        <v>75</v>
      </c>
      <c r="N17" s="53">
        <f t="shared" si="7"/>
        <v>12</v>
      </c>
      <c r="O17" s="53">
        <f t="shared" si="8"/>
        <v>5</v>
      </c>
      <c r="P17" s="53">
        <f t="shared" si="9"/>
        <v>58</v>
      </c>
      <c r="Q17" s="52">
        <f t="shared" si="12"/>
        <v>75</v>
      </c>
    </row>
    <row r="18" spans="1:17" ht="11.25">
      <c r="A18" s="31" t="s">
        <v>13</v>
      </c>
      <c r="B18" s="46">
        <v>140</v>
      </c>
      <c r="C18" s="47">
        <v>14</v>
      </c>
      <c r="D18" s="47">
        <v>2</v>
      </c>
      <c r="E18" s="48">
        <f t="shared" si="0"/>
        <v>124</v>
      </c>
      <c r="F18" s="49">
        <f t="shared" si="1"/>
        <v>5</v>
      </c>
      <c r="G18" s="50">
        <f t="shared" si="2"/>
        <v>1</v>
      </c>
      <c r="H18" s="51">
        <f t="shared" si="3"/>
        <v>41</v>
      </c>
      <c r="I18" s="52">
        <f t="shared" si="10"/>
        <v>47</v>
      </c>
      <c r="J18" s="49">
        <f t="shared" si="4"/>
        <v>5</v>
      </c>
      <c r="K18" s="51">
        <f t="shared" si="5"/>
        <v>1</v>
      </c>
      <c r="L18" s="51">
        <f t="shared" si="6"/>
        <v>41</v>
      </c>
      <c r="M18" s="52">
        <f t="shared" si="11"/>
        <v>47</v>
      </c>
      <c r="N18" s="53">
        <f t="shared" si="7"/>
        <v>5</v>
      </c>
      <c r="O18" s="53">
        <f t="shared" si="8"/>
        <v>0</v>
      </c>
      <c r="P18" s="53">
        <f t="shared" si="9"/>
        <v>42</v>
      </c>
      <c r="Q18" s="52">
        <f t="shared" si="12"/>
        <v>47</v>
      </c>
    </row>
    <row r="19" spans="1:17" ht="11.25">
      <c r="A19" s="31" t="s">
        <v>14</v>
      </c>
      <c r="B19" s="46">
        <v>230</v>
      </c>
      <c r="C19" s="47">
        <v>35</v>
      </c>
      <c r="D19" s="47">
        <v>47</v>
      </c>
      <c r="E19" s="48">
        <f t="shared" si="0"/>
        <v>148</v>
      </c>
      <c r="F19" s="49">
        <f t="shared" si="1"/>
        <v>12</v>
      </c>
      <c r="G19" s="50">
        <f t="shared" si="2"/>
        <v>16</v>
      </c>
      <c r="H19" s="51">
        <f t="shared" si="3"/>
        <v>49</v>
      </c>
      <c r="I19" s="52">
        <f t="shared" si="10"/>
        <v>77</v>
      </c>
      <c r="J19" s="49">
        <f t="shared" si="4"/>
        <v>12</v>
      </c>
      <c r="K19" s="51">
        <f t="shared" si="5"/>
        <v>16</v>
      </c>
      <c r="L19" s="51">
        <f t="shared" si="6"/>
        <v>49</v>
      </c>
      <c r="M19" s="52">
        <f t="shared" si="11"/>
        <v>77</v>
      </c>
      <c r="N19" s="53">
        <f t="shared" si="7"/>
        <v>12</v>
      </c>
      <c r="O19" s="53">
        <f t="shared" si="8"/>
        <v>16</v>
      </c>
      <c r="P19" s="53">
        <f t="shared" si="9"/>
        <v>49</v>
      </c>
      <c r="Q19" s="52">
        <f t="shared" si="12"/>
        <v>77</v>
      </c>
    </row>
    <row r="20" spans="1:17" ht="11.25">
      <c r="A20" s="31" t="s">
        <v>15</v>
      </c>
      <c r="B20" s="46">
        <v>288</v>
      </c>
      <c r="C20" s="47">
        <v>29</v>
      </c>
      <c r="D20" s="47">
        <v>25</v>
      </c>
      <c r="E20" s="48">
        <f t="shared" si="0"/>
        <v>234</v>
      </c>
      <c r="F20" s="49">
        <f t="shared" si="1"/>
        <v>10</v>
      </c>
      <c r="G20" s="50">
        <f t="shared" si="2"/>
        <v>8</v>
      </c>
      <c r="H20" s="51">
        <f t="shared" si="3"/>
        <v>78</v>
      </c>
      <c r="I20" s="52">
        <f t="shared" si="10"/>
        <v>96</v>
      </c>
      <c r="J20" s="49">
        <f t="shared" si="4"/>
        <v>10</v>
      </c>
      <c r="K20" s="51">
        <f t="shared" si="5"/>
        <v>8</v>
      </c>
      <c r="L20" s="51">
        <f t="shared" si="6"/>
        <v>78</v>
      </c>
      <c r="M20" s="52">
        <f t="shared" si="11"/>
        <v>96</v>
      </c>
      <c r="N20" s="53">
        <f t="shared" si="7"/>
        <v>10</v>
      </c>
      <c r="O20" s="53">
        <f t="shared" si="8"/>
        <v>8</v>
      </c>
      <c r="P20" s="53">
        <f t="shared" si="9"/>
        <v>78</v>
      </c>
      <c r="Q20" s="52">
        <f t="shared" si="12"/>
        <v>96</v>
      </c>
    </row>
    <row r="21" spans="1:17" ht="11.25">
      <c r="A21" s="31" t="s">
        <v>16</v>
      </c>
      <c r="B21" s="46">
        <v>60</v>
      </c>
      <c r="C21" s="47">
        <v>1</v>
      </c>
      <c r="D21" s="47">
        <v>19</v>
      </c>
      <c r="E21" s="48">
        <f t="shared" si="0"/>
        <v>40</v>
      </c>
      <c r="F21" s="49">
        <f t="shared" si="1"/>
        <v>1</v>
      </c>
      <c r="G21" s="50">
        <f t="shared" si="2"/>
        <v>6</v>
      </c>
      <c r="H21" s="51">
        <f t="shared" si="3"/>
        <v>13</v>
      </c>
      <c r="I21" s="52">
        <f t="shared" si="10"/>
        <v>20</v>
      </c>
      <c r="J21" s="49">
        <f t="shared" si="4"/>
        <v>0</v>
      </c>
      <c r="K21" s="51">
        <f t="shared" si="5"/>
        <v>6</v>
      </c>
      <c r="L21" s="51">
        <f t="shared" si="6"/>
        <v>14</v>
      </c>
      <c r="M21" s="52">
        <f t="shared" si="11"/>
        <v>20</v>
      </c>
      <c r="N21" s="53">
        <f t="shared" si="7"/>
        <v>0</v>
      </c>
      <c r="O21" s="53">
        <f t="shared" si="8"/>
        <v>6</v>
      </c>
      <c r="P21" s="53">
        <f t="shared" si="9"/>
        <v>14</v>
      </c>
      <c r="Q21" s="52">
        <f t="shared" si="12"/>
        <v>20</v>
      </c>
    </row>
    <row r="22" spans="1:17" ht="11.25">
      <c r="A22" s="31" t="s">
        <v>17</v>
      </c>
      <c r="B22" s="46">
        <v>60</v>
      </c>
      <c r="C22" s="47"/>
      <c r="D22" s="47">
        <v>55</v>
      </c>
      <c r="E22" s="48">
        <f t="shared" si="0"/>
        <v>5</v>
      </c>
      <c r="F22" s="49">
        <f t="shared" si="1"/>
        <v>0</v>
      </c>
      <c r="G22" s="50">
        <f t="shared" si="2"/>
        <v>18</v>
      </c>
      <c r="H22" s="51">
        <f t="shared" si="3"/>
        <v>2</v>
      </c>
      <c r="I22" s="52">
        <f t="shared" si="10"/>
        <v>20</v>
      </c>
      <c r="J22" s="49">
        <f t="shared" si="4"/>
        <v>0</v>
      </c>
      <c r="K22" s="51">
        <f t="shared" si="5"/>
        <v>18</v>
      </c>
      <c r="L22" s="51">
        <f t="shared" si="6"/>
        <v>2</v>
      </c>
      <c r="M22" s="52">
        <f t="shared" si="11"/>
        <v>20</v>
      </c>
      <c r="N22" s="53">
        <f t="shared" si="7"/>
        <v>0</v>
      </c>
      <c r="O22" s="53">
        <f t="shared" si="8"/>
        <v>18</v>
      </c>
      <c r="P22" s="53">
        <f t="shared" si="9"/>
        <v>2</v>
      </c>
      <c r="Q22" s="52">
        <f t="shared" si="12"/>
        <v>20</v>
      </c>
    </row>
    <row r="23" spans="1:17" ht="11.25">
      <c r="A23" s="31" t="s">
        <v>18</v>
      </c>
      <c r="B23" s="46">
        <v>40</v>
      </c>
      <c r="C23" s="47"/>
      <c r="D23" s="47">
        <v>38</v>
      </c>
      <c r="E23" s="48">
        <f t="shared" si="0"/>
        <v>2</v>
      </c>
      <c r="F23" s="49">
        <f t="shared" si="1"/>
        <v>0</v>
      </c>
      <c r="G23" s="50">
        <f t="shared" si="2"/>
        <v>13</v>
      </c>
      <c r="H23" s="51">
        <f t="shared" si="3"/>
        <v>1</v>
      </c>
      <c r="I23" s="52">
        <f t="shared" si="10"/>
        <v>14</v>
      </c>
      <c r="J23" s="49">
        <f t="shared" si="4"/>
        <v>0</v>
      </c>
      <c r="K23" s="51">
        <f t="shared" si="5"/>
        <v>13</v>
      </c>
      <c r="L23" s="51">
        <f t="shared" si="6"/>
        <v>1</v>
      </c>
      <c r="M23" s="52">
        <f t="shared" si="11"/>
        <v>14</v>
      </c>
      <c r="N23" s="53">
        <f t="shared" si="7"/>
        <v>0</v>
      </c>
      <c r="O23" s="53">
        <f t="shared" si="8"/>
        <v>13</v>
      </c>
      <c r="P23" s="53">
        <f t="shared" si="9"/>
        <v>0</v>
      </c>
      <c r="Q23" s="52">
        <f t="shared" si="12"/>
        <v>13</v>
      </c>
    </row>
    <row r="24" spans="1:17" ht="11.25">
      <c r="A24" s="31" t="s">
        <v>19</v>
      </c>
      <c r="B24" s="46">
        <v>60</v>
      </c>
      <c r="C24" s="47"/>
      <c r="D24" s="47">
        <v>59</v>
      </c>
      <c r="E24" s="48">
        <f t="shared" si="0"/>
        <v>1</v>
      </c>
      <c r="F24" s="49">
        <f t="shared" si="1"/>
        <v>0</v>
      </c>
      <c r="G24" s="50">
        <f t="shared" si="2"/>
        <v>20</v>
      </c>
      <c r="H24" s="51">
        <f t="shared" si="3"/>
        <v>1</v>
      </c>
      <c r="I24" s="52">
        <f t="shared" si="10"/>
        <v>21</v>
      </c>
      <c r="J24" s="49">
        <f t="shared" si="4"/>
        <v>0</v>
      </c>
      <c r="K24" s="51">
        <f t="shared" si="5"/>
        <v>20</v>
      </c>
      <c r="L24" s="51">
        <f t="shared" si="6"/>
        <v>0</v>
      </c>
      <c r="M24" s="52">
        <f t="shared" si="11"/>
        <v>20</v>
      </c>
      <c r="N24" s="53">
        <f t="shared" si="7"/>
        <v>0</v>
      </c>
      <c r="O24" s="53">
        <f t="shared" si="8"/>
        <v>20</v>
      </c>
      <c r="P24" s="53">
        <f t="shared" si="9"/>
        <v>0</v>
      </c>
      <c r="Q24" s="52">
        <f t="shared" si="12"/>
        <v>20</v>
      </c>
    </row>
    <row r="25" spans="1:17" ht="11.25">
      <c r="A25" s="31" t="s">
        <v>20</v>
      </c>
      <c r="B25" s="46">
        <v>147</v>
      </c>
      <c r="C25" s="47">
        <v>24</v>
      </c>
      <c r="D25" s="47">
        <v>33</v>
      </c>
      <c r="E25" s="48">
        <f t="shared" si="0"/>
        <v>90</v>
      </c>
      <c r="F25" s="49">
        <f t="shared" si="1"/>
        <v>8</v>
      </c>
      <c r="G25" s="50">
        <f t="shared" si="2"/>
        <v>11</v>
      </c>
      <c r="H25" s="51">
        <f t="shared" si="3"/>
        <v>30</v>
      </c>
      <c r="I25" s="52">
        <f t="shared" si="10"/>
        <v>49</v>
      </c>
      <c r="J25" s="49">
        <f t="shared" si="4"/>
        <v>8</v>
      </c>
      <c r="K25" s="51">
        <f t="shared" si="5"/>
        <v>11</v>
      </c>
      <c r="L25" s="51">
        <f t="shared" si="6"/>
        <v>30</v>
      </c>
      <c r="M25" s="52">
        <f t="shared" si="11"/>
        <v>49</v>
      </c>
      <c r="N25" s="53">
        <f t="shared" si="7"/>
        <v>8</v>
      </c>
      <c r="O25" s="53">
        <f t="shared" si="8"/>
        <v>11</v>
      </c>
      <c r="P25" s="53">
        <f t="shared" si="9"/>
        <v>30</v>
      </c>
      <c r="Q25" s="52">
        <f t="shared" si="12"/>
        <v>49</v>
      </c>
    </row>
    <row r="26" spans="1:17" ht="11.25">
      <c r="A26" s="31" t="s">
        <v>22</v>
      </c>
      <c r="B26" s="46">
        <v>117</v>
      </c>
      <c r="C26" s="47">
        <v>34</v>
      </c>
      <c r="D26" s="47"/>
      <c r="E26" s="48">
        <f t="shared" si="0"/>
        <v>83</v>
      </c>
      <c r="F26" s="49">
        <f t="shared" si="1"/>
        <v>11</v>
      </c>
      <c r="G26" s="50">
        <f t="shared" si="2"/>
        <v>0</v>
      </c>
      <c r="H26" s="51">
        <f t="shared" si="3"/>
        <v>28</v>
      </c>
      <c r="I26" s="52">
        <f t="shared" si="10"/>
        <v>39</v>
      </c>
      <c r="J26" s="49">
        <f t="shared" si="4"/>
        <v>11</v>
      </c>
      <c r="K26" s="51">
        <f t="shared" si="5"/>
        <v>0</v>
      </c>
      <c r="L26" s="51">
        <f t="shared" si="6"/>
        <v>28</v>
      </c>
      <c r="M26" s="52">
        <f t="shared" si="11"/>
        <v>39</v>
      </c>
      <c r="N26" s="53">
        <f t="shared" si="7"/>
        <v>11</v>
      </c>
      <c r="O26" s="53">
        <f t="shared" si="8"/>
        <v>0</v>
      </c>
      <c r="P26" s="53">
        <f t="shared" si="9"/>
        <v>28</v>
      </c>
      <c r="Q26" s="52">
        <f t="shared" si="12"/>
        <v>39</v>
      </c>
    </row>
    <row r="27" spans="1:17" ht="11.25">
      <c r="A27" s="31" t="s">
        <v>23</v>
      </c>
      <c r="B27" s="46">
        <v>200</v>
      </c>
      <c r="C27" s="47">
        <v>34</v>
      </c>
      <c r="D27" s="47">
        <v>25</v>
      </c>
      <c r="E27" s="48">
        <f t="shared" si="0"/>
        <v>141</v>
      </c>
      <c r="F27" s="49">
        <f t="shared" si="1"/>
        <v>11</v>
      </c>
      <c r="G27" s="50">
        <f t="shared" si="2"/>
        <v>8</v>
      </c>
      <c r="H27" s="51">
        <f t="shared" si="3"/>
        <v>48</v>
      </c>
      <c r="I27" s="52">
        <f t="shared" si="10"/>
        <v>67</v>
      </c>
      <c r="J27" s="49">
        <f t="shared" si="4"/>
        <v>11</v>
      </c>
      <c r="K27" s="51">
        <f t="shared" si="5"/>
        <v>8</v>
      </c>
      <c r="L27" s="51">
        <f t="shared" si="6"/>
        <v>48</v>
      </c>
      <c r="M27" s="52">
        <f t="shared" si="11"/>
        <v>67</v>
      </c>
      <c r="N27" s="53">
        <f t="shared" si="7"/>
        <v>11</v>
      </c>
      <c r="O27" s="53">
        <f t="shared" si="8"/>
        <v>8</v>
      </c>
      <c r="P27" s="53">
        <f t="shared" si="9"/>
        <v>48</v>
      </c>
      <c r="Q27" s="52">
        <f t="shared" si="12"/>
        <v>67</v>
      </c>
    </row>
    <row r="28" spans="1:17" ht="11.25">
      <c r="A28" s="31" t="s">
        <v>24</v>
      </c>
      <c r="B28" s="46">
        <v>32</v>
      </c>
      <c r="C28" s="47">
        <v>2</v>
      </c>
      <c r="D28" s="47">
        <v>12</v>
      </c>
      <c r="E28" s="48">
        <f t="shared" si="0"/>
        <v>18</v>
      </c>
      <c r="F28" s="49">
        <f t="shared" si="1"/>
        <v>1</v>
      </c>
      <c r="G28" s="50">
        <f t="shared" si="2"/>
        <v>4</v>
      </c>
      <c r="H28" s="51">
        <f t="shared" si="3"/>
        <v>6</v>
      </c>
      <c r="I28" s="52">
        <f t="shared" si="10"/>
        <v>11</v>
      </c>
      <c r="J28" s="49">
        <f t="shared" si="4"/>
        <v>1</v>
      </c>
      <c r="K28" s="51">
        <f t="shared" si="5"/>
        <v>4</v>
      </c>
      <c r="L28" s="51">
        <f t="shared" si="6"/>
        <v>6</v>
      </c>
      <c r="M28" s="52">
        <f t="shared" si="11"/>
        <v>11</v>
      </c>
      <c r="N28" s="53">
        <f t="shared" si="7"/>
        <v>0</v>
      </c>
      <c r="O28" s="53">
        <f t="shared" si="8"/>
        <v>4</v>
      </c>
      <c r="P28" s="53">
        <f t="shared" si="9"/>
        <v>7</v>
      </c>
      <c r="Q28" s="52">
        <f t="shared" si="12"/>
        <v>11</v>
      </c>
    </row>
    <row r="29" spans="1:17" ht="11.25">
      <c r="A29" s="31" t="s">
        <v>25</v>
      </c>
      <c r="B29" s="46">
        <v>234</v>
      </c>
      <c r="C29" s="47">
        <v>44</v>
      </c>
      <c r="D29" s="47">
        <v>2</v>
      </c>
      <c r="E29" s="48">
        <f t="shared" si="0"/>
        <v>188</v>
      </c>
      <c r="F29" s="49">
        <f t="shared" si="1"/>
        <v>15</v>
      </c>
      <c r="G29" s="50">
        <f t="shared" si="2"/>
        <v>1</v>
      </c>
      <c r="H29" s="51">
        <f t="shared" si="3"/>
        <v>62</v>
      </c>
      <c r="I29" s="52">
        <f t="shared" si="10"/>
        <v>78</v>
      </c>
      <c r="J29" s="49">
        <f t="shared" si="4"/>
        <v>15</v>
      </c>
      <c r="K29" s="51">
        <f t="shared" si="5"/>
        <v>1</v>
      </c>
      <c r="L29" s="51">
        <f t="shared" si="6"/>
        <v>62</v>
      </c>
      <c r="M29" s="52">
        <f t="shared" si="11"/>
        <v>78</v>
      </c>
      <c r="N29" s="53">
        <f t="shared" si="7"/>
        <v>15</v>
      </c>
      <c r="O29" s="53">
        <f t="shared" si="8"/>
        <v>0</v>
      </c>
      <c r="P29" s="53">
        <f t="shared" si="9"/>
        <v>63</v>
      </c>
      <c r="Q29" s="52">
        <f t="shared" si="12"/>
        <v>78</v>
      </c>
    </row>
    <row r="30" spans="1:17" ht="11.25">
      <c r="A30" s="31" t="s">
        <v>26</v>
      </c>
      <c r="B30" s="46">
        <v>60</v>
      </c>
      <c r="C30" s="47">
        <v>10</v>
      </c>
      <c r="D30" s="47">
        <v>20</v>
      </c>
      <c r="E30" s="48">
        <f t="shared" si="0"/>
        <v>30</v>
      </c>
      <c r="F30" s="49">
        <f t="shared" si="1"/>
        <v>3</v>
      </c>
      <c r="G30" s="50">
        <f t="shared" si="2"/>
        <v>7</v>
      </c>
      <c r="H30" s="51">
        <f t="shared" si="3"/>
        <v>10</v>
      </c>
      <c r="I30" s="52">
        <f t="shared" si="10"/>
        <v>20</v>
      </c>
      <c r="J30" s="49">
        <f t="shared" si="4"/>
        <v>3</v>
      </c>
      <c r="K30" s="51">
        <f t="shared" si="5"/>
        <v>7</v>
      </c>
      <c r="L30" s="51">
        <f t="shared" si="6"/>
        <v>10</v>
      </c>
      <c r="M30" s="52">
        <f t="shared" si="11"/>
        <v>20</v>
      </c>
      <c r="N30" s="53">
        <f t="shared" si="7"/>
        <v>3</v>
      </c>
      <c r="O30" s="53">
        <f t="shared" si="8"/>
        <v>7</v>
      </c>
      <c r="P30" s="53">
        <f t="shared" si="9"/>
        <v>10</v>
      </c>
      <c r="Q30" s="52">
        <f t="shared" si="12"/>
        <v>20</v>
      </c>
    </row>
    <row r="31" spans="1:17" ht="11.25">
      <c r="A31" s="31" t="s">
        <v>28</v>
      </c>
      <c r="B31" s="46">
        <v>70</v>
      </c>
      <c r="C31" s="47">
        <v>13</v>
      </c>
      <c r="D31" s="47">
        <v>2</v>
      </c>
      <c r="E31" s="48">
        <f t="shared" si="0"/>
        <v>55</v>
      </c>
      <c r="F31" s="49">
        <f t="shared" si="1"/>
        <v>4</v>
      </c>
      <c r="G31" s="50">
        <f t="shared" si="2"/>
        <v>1</v>
      </c>
      <c r="H31" s="51">
        <f t="shared" si="3"/>
        <v>18</v>
      </c>
      <c r="I31" s="52">
        <f t="shared" si="10"/>
        <v>23</v>
      </c>
      <c r="J31" s="49">
        <f t="shared" si="4"/>
        <v>4</v>
      </c>
      <c r="K31" s="51">
        <f t="shared" si="5"/>
        <v>1</v>
      </c>
      <c r="L31" s="51">
        <f t="shared" si="6"/>
        <v>18</v>
      </c>
      <c r="M31" s="52">
        <f t="shared" si="11"/>
        <v>23</v>
      </c>
      <c r="N31" s="53">
        <f t="shared" si="7"/>
        <v>4</v>
      </c>
      <c r="O31" s="53">
        <f t="shared" si="8"/>
        <v>0</v>
      </c>
      <c r="P31" s="53">
        <f t="shared" si="9"/>
        <v>19</v>
      </c>
      <c r="Q31" s="52">
        <f t="shared" si="12"/>
        <v>23</v>
      </c>
    </row>
    <row r="32" spans="1:17" ht="11.25">
      <c r="A32" s="31" t="s">
        <v>27</v>
      </c>
      <c r="B32" s="46">
        <v>403</v>
      </c>
      <c r="C32" s="47">
        <v>85</v>
      </c>
      <c r="D32" s="47"/>
      <c r="E32" s="48">
        <f t="shared" si="0"/>
        <v>318</v>
      </c>
      <c r="F32" s="49">
        <f t="shared" si="1"/>
        <v>28</v>
      </c>
      <c r="G32" s="50">
        <f t="shared" si="2"/>
        <v>0</v>
      </c>
      <c r="H32" s="51">
        <f t="shared" si="3"/>
        <v>106</v>
      </c>
      <c r="I32" s="52">
        <f t="shared" si="10"/>
        <v>134</v>
      </c>
      <c r="J32" s="49">
        <f t="shared" si="4"/>
        <v>28</v>
      </c>
      <c r="K32" s="51">
        <f t="shared" si="5"/>
        <v>0</v>
      </c>
      <c r="L32" s="51">
        <f t="shared" si="6"/>
        <v>106</v>
      </c>
      <c r="M32" s="52">
        <f t="shared" si="11"/>
        <v>134</v>
      </c>
      <c r="N32" s="53">
        <f t="shared" si="7"/>
        <v>28</v>
      </c>
      <c r="O32" s="53">
        <f t="shared" si="8"/>
        <v>0</v>
      </c>
      <c r="P32" s="53">
        <f t="shared" si="9"/>
        <v>106</v>
      </c>
      <c r="Q32" s="52">
        <f t="shared" si="12"/>
        <v>134</v>
      </c>
    </row>
    <row r="33" spans="1:17" ht="11.25">
      <c r="A33" s="31" t="s">
        <v>29</v>
      </c>
      <c r="B33" s="46">
        <v>294</v>
      </c>
      <c r="C33" s="47">
        <v>68</v>
      </c>
      <c r="D33" s="47">
        <v>16</v>
      </c>
      <c r="E33" s="48">
        <f t="shared" si="0"/>
        <v>210</v>
      </c>
      <c r="F33" s="49">
        <f t="shared" si="1"/>
        <v>23</v>
      </c>
      <c r="G33" s="50">
        <f t="shared" si="2"/>
        <v>5</v>
      </c>
      <c r="H33" s="51">
        <f t="shared" si="3"/>
        <v>70</v>
      </c>
      <c r="I33" s="52">
        <f t="shared" si="10"/>
        <v>98</v>
      </c>
      <c r="J33" s="49">
        <f t="shared" si="4"/>
        <v>23</v>
      </c>
      <c r="K33" s="51">
        <f t="shared" si="5"/>
        <v>5</v>
      </c>
      <c r="L33" s="51">
        <f t="shared" si="6"/>
        <v>70</v>
      </c>
      <c r="M33" s="52">
        <f t="shared" si="11"/>
        <v>98</v>
      </c>
      <c r="N33" s="53">
        <f t="shared" si="7"/>
        <v>23</v>
      </c>
      <c r="O33" s="53">
        <f t="shared" si="8"/>
        <v>5</v>
      </c>
      <c r="P33" s="53">
        <f t="shared" si="9"/>
        <v>70</v>
      </c>
      <c r="Q33" s="52">
        <f t="shared" si="12"/>
        <v>98</v>
      </c>
    </row>
    <row r="34" spans="1:17" ht="11.25">
      <c r="A34" s="31" t="s">
        <v>5</v>
      </c>
      <c r="B34" s="46">
        <v>70</v>
      </c>
      <c r="C34" s="47">
        <v>12</v>
      </c>
      <c r="D34" s="47"/>
      <c r="E34" s="48">
        <f t="shared" si="0"/>
        <v>58</v>
      </c>
      <c r="F34" s="49">
        <f t="shared" si="1"/>
        <v>4</v>
      </c>
      <c r="G34" s="50">
        <f t="shared" si="2"/>
        <v>0</v>
      </c>
      <c r="H34" s="51">
        <f t="shared" si="3"/>
        <v>19</v>
      </c>
      <c r="I34" s="52">
        <f t="shared" si="10"/>
        <v>23</v>
      </c>
      <c r="J34" s="49">
        <f t="shared" si="4"/>
        <v>4</v>
      </c>
      <c r="K34" s="51">
        <f t="shared" si="5"/>
        <v>0</v>
      </c>
      <c r="L34" s="51">
        <f t="shared" si="6"/>
        <v>19</v>
      </c>
      <c r="M34" s="52">
        <f t="shared" si="11"/>
        <v>23</v>
      </c>
      <c r="N34" s="53">
        <f t="shared" si="7"/>
        <v>4</v>
      </c>
      <c r="O34" s="53">
        <f t="shared" si="8"/>
        <v>0</v>
      </c>
      <c r="P34" s="53">
        <f t="shared" si="9"/>
        <v>19</v>
      </c>
      <c r="Q34" s="52">
        <f t="shared" si="12"/>
        <v>23</v>
      </c>
    </row>
    <row r="35" spans="1:17" ht="11.25">
      <c r="A35" s="31" t="s">
        <v>46</v>
      </c>
      <c r="B35" s="46">
        <v>30</v>
      </c>
      <c r="C35" s="47">
        <v>5</v>
      </c>
      <c r="D35" s="47"/>
      <c r="E35" s="48">
        <f t="shared" si="0"/>
        <v>25</v>
      </c>
      <c r="F35" s="49">
        <f t="shared" si="1"/>
        <v>2</v>
      </c>
      <c r="G35" s="50">
        <f t="shared" si="2"/>
        <v>0</v>
      </c>
      <c r="H35" s="51">
        <f t="shared" si="3"/>
        <v>8</v>
      </c>
      <c r="I35" s="52">
        <f t="shared" si="10"/>
        <v>10</v>
      </c>
      <c r="J35" s="49">
        <f t="shared" si="4"/>
        <v>2</v>
      </c>
      <c r="K35" s="51">
        <f t="shared" si="5"/>
        <v>0</v>
      </c>
      <c r="L35" s="51">
        <f t="shared" si="6"/>
        <v>8</v>
      </c>
      <c r="M35" s="52">
        <f t="shared" si="11"/>
        <v>10</v>
      </c>
      <c r="N35" s="53">
        <f t="shared" si="7"/>
        <v>2</v>
      </c>
      <c r="O35" s="53">
        <f t="shared" si="8"/>
        <v>0</v>
      </c>
      <c r="P35" s="53">
        <f t="shared" si="9"/>
        <v>8</v>
      </c>
      <c r="Q35" s="52">
        <f t="shared" si="12"/>
        <v>10</v>
      </c>
    </row>
    <row r="36" spans="1:21" ht="11.25">
      <c r="A36" s="54" t="s">
        <v>32</v>
      </c>
      <c r="B36" s="55">
        <f>SUM(B6:B35)</f>
        <v>4120</v>
      </c>
      <c r="C36" s="54">
        <f aca="true" t="shared" si="13" ref="C36:P36">SUM(C6:C35)</f>
        <v>607</v>
      </c>
      <c r="D36" s="54">
        <f t="shared" si="13"/>
        <v>553</v>
      </c>
      <c r="E36" s="42">
        <f t="shared" si="13"/>
        <v>2960</v>
      </c>
      <c r="F36" s="55">
        <f t="shared" si="13"/>
        <v>205</v>
      </c>
      <c r="G36" s="54">
        <f t="shared" si="13"/>
        <v>185</v>
      </c>
      <c r="H36" s="54">
        <f t="shared" si="13"/>
        <v>987</v>
      </c>
      <c r="I36" s="56">
        <f t="shared" si="10"/>
        <v>1377</v>
      </c>
      <c r="J36" s="55">
        <f t="shared" si="13"/>
        <v>203</v>
      </c>
      <c r="K36" s="54">
        <f t="shared" si="13"/>
        <v>185</v>
      </c>
      <c r="L36" s="54">
        <f t="shared" si="13"/>
        <v>987</v>
      </c>
      <c r="M36" s="56">
        <f t="shared" si="11"/>
        <v>1375</v>
      </c>
      <c r="N36" s="54">
        <f t="shared" si="13"/>
        <v>202</v>
      </c>
      <c r="O36" s="54">
        <f t="shared" si="13"/>
        <v>181</v>
      </c>
      <c r="P36" s="54">
        <f t="shared" si="13"/>
        <v>991</v>
      </c>
      <c r="Q36" s="56">
        <f t="shared" si="12"/>
        <v>1374</v>
      </c>
      <c r="R36" s="35"/>
      <c r="U36" s="31">
        <f>SUM(U6:U35)</f>
        <v>0</v>
      </c>
    </row>
    <row r="37" spans="1:17" ht="11.25">
      <c r="A37" s="57" t="s">
        <v>47</v>
      </c>
      <c r="B37" s="58">
        <f>SUM(B6:B34)</f>
        <v>4090</v>
      </c>
      <c r="C37" s="57">
        <f aca="true" t="shared" si="14" ref="C37:P37">SUM(C6:C34)</f>
        <v>602</v>
      </c>
      <c r="D37" s="57">
        <f t="shared" si="14"/>
        <v>553</v>
      </c>
      <c r="E37" s="59">
        <f t="shared" si="14"/>
        <v>2935</v>
      </c>
      <c r="F37" s="58">
        <f t="shared" si="14"/>
        <v>203</v>
      </c>
      <c r="G37" s="57">
        <f t="shared" si="14"/>
        <v>185</v>
      </c>
      <c r="H37" s="57">
        <f t="shared" si="14"/>
        <v>979</v>
      </c>
      <c r="I37" s="60">
        <f t="shared" si="10"/>
        <v>1367</v>
      </c>
      <c r="J37" s="58">
        <f t="shared" si="14"/>
        <v>201</v>
      </c>
      <c r="K37" s="57">
        <f t="shared" si="14"/>
        <v>185</v>
      </c>
      <c r="L37" s="57">
        <f t="shared" si="14"/>
        <v>979</v>
      </c>
      <c r="M37" s="60">
        <f t="shared" si="11"/>
        <v>1365</v>
      </c>
      <c r="N37" s="57">
        <f t="shared" si="14"/>
        <v>200</v>
      </c>
      <c r="O37" s="57">
        <f t="shared" si="14"/>
        <v>181</v>
      </c>
      <c r="P37" s="57">
        <f t="shared" si="14"/>
        <v>983</v>
      </c>
      <c r="Q37" s="60">
        <f t="shared" si="12"/>
        <v>1364</v>
      </c>
    </row>
    <row r="39" ht="11.25">
      <c r="A39" s="50" t="s">
        <v>49</v>
      </c>
    </row>
    <row r="40" ht="11.25">
      <c r="A40" s="31" t="s">
        <v>50</v>
      </c>
    </row>
  </sheetData>
  <mergeCells count="5">
    <mergeCell ref="B3:E3"/>
    <mergeCell ref="F4:I4"/>
    <mergeCell ref="J4:M4"/>
    <mergeCell ref="N4:Q4"/>
    <mergeCell ref="F3:Q3"/>
  </mergeCells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mrmadhavan</dc:creator>
  <cp:keywords/>
  <dc:description/>
  <cp:lastModifiedBy>mrmadhavan</cp:lastModifiedBy>
  <cp:lastPrinted>2010-03-17T09:55:25Z</cp:lastPrinted>
  <dcterms:created xsi:type="dcterms:W3CDTF">2010-03-16T12:12:00Z</dcterms:created>
  <dcterms:modified xsi:type="dcterms:W3CDTF">2010-03-17T09:55:30Z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-987162678</vt:i4>
  </property>
  <property fmtid="{D5CDD505-2E9C-101B-9397-08002B2CF9AE}" pid="4" name="_EmailSubje">
    <vt:lpwstr>for website</vt:lpwstr>
  </property>
  <property fmtid="{D5CDD505-2E9C-101B-9397-08002B2CF9AE}" pid="5" name="_AuthorEma">
    <vt:lpwstr>madhavan@prsindia.org</vt:lpwstr>
  </property>
  <property fmtid="{D5CDD505-2E9C-101B-9397-08002B2CF9AE}" pid="6" name="_AuthorEmailDisplayNa">
    <vt:lpwstr>M R Madhavan</vt:lpwstr>
  </property>
</Properties>
</file>